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27960" windowHeight="11955" activeTab="8"/>
  </bookViews>
  <sheets>
    <sheet name="FTE Introduction" sheetId="1" r:id="rId1"/>
    <sheet name="Sunday" sheetId="3" r:id="rId2"/>
    <sheet name="Monday" sheetId="4" r:id="rId3"/>
    <sheet name="Tuesday" sheetId="5" r:id="rId4"/>
    <sheet name="Wednesday" sheetId="6" r:id="rId5"/>
    <sheet name="Thursday" sheetId="7" r:id="rId6"/>
    <sheet name="Friday" sheetId="8" r:id="rId7"/>
    <sheet name="Saturday" sheetId="9" r:id="rId8"/>
    <sheet name="Employee Worksheet" sheetId="2" r:id="rId9"/>
  </sheets>
  <calcPr calcId="145621"/>
</workbook>
</file>

<file path=xl/calcChain.xml><?xml version="1.0" encoding="utf-8"?>
<calcChain xmlns="http://schemas.openxmlformats.org/spreadsheetml/2006/main">
  <c r="C3" i="4" l="1"/>
  <c r="I30" i="1"/>
  <c r="C22" i="1"/>
  <c r="D22" i="1" l="1"/>
  <c r="E22" i="1" s="1"/>
  <c r="F22" i="1" s="1"/>
  <c r="G22" i="1" s="1"/>
  <c r="H22" i="1" s="1"/>
  <c r="I22" i="1" s="1"/>
  <c r="C23" i="1" s="1"/>
  <c r="D23" i="1" s="1"/>
  <c r="E23" i="1" s="1"/>
  <c r="F23" i="1" s="1"/>
  <c r="G23" i="1" s="1"/>
  <c r="H23" i="1" s="1"/>
  <c r="I23" i="1" s="1"/>
  <c r="C24" i="1" s="1"/>
  <c r="D24" i="1" s="1"/>
  <c r="E24" i="1" s="1"/>
  <c r="F24" i="1" s="1"/>
  <c r="G24" i="1" s="1"/>
  <c r="H24" i="1" s="1"/>
  <c r="I24" i="1" s="1"/>
  <c r="C25" i="1" s="1"/>
  <c r="D25" i="1" s="1"/>
  <c r="E25" i="1" s="1"/>
  <c r="F25" i="1" s="1"/>
  <c r="G25" i="1" s="1"/>
  <c r="H25" i="1" s="1"/>
  <c r="I25" i="1" s="1"/>
  <c r="C26" i="1" s="1"/>
  <c r="D26" i="1" s="1"/>
  <c r="E26" i="1" s="1"/>
  <c r="F26" i="1" s="1"/>
  <c r="G26" i="1" s="1"/>
  <c r="H26" i="1" s="1"/>
  <c r="I26" i="1" s="1"/>
  <c r="C27" i="1" s="1"/>
  <c r="D27" i="1" s="1"/>
  <c r="E27" i="1" s="1"/>
  <c r="F27" i="1" s="1"/>
  <c r="G27" i="1" s="1"/>
  <c r="H27" i="1" s="1"/>
  <c r="I27" i="1" s="1"/>
  <c r="C28" i="1" s="1"/>
  <c r="D28" i="1" s="1"/>
  <c r="E28" i="1" s="1"/>
  <c r="F28" i="1" s="1"/>
  <c r="G28" i="1" s="1"/>
  <c r="H28" i="1" s="1"/>
  <c r="I28" i="1" s="1"/>
  <c r="C29" i="1" s="1"/>
  <c r="D29" i="1" s="1"/>
  <c r="E29" i="1" s="1"/>
  <c r="F29" i="1" s="1"/>
  <c r="G29" i="1" s="1"/>
  <c r="H29" i="1" s="1"/>
  <c r="I29" i="1" s="1"/>
  <c r="C30" i="1" s="1"/>
  <c r="D30" i="1" s="1"/>
  <c r="E30" i="1" s="1"/>
  <c r="F30" i="1" s="1"/>
  <c r="G30" i="1" s="1"/>
  <c r="H30" i="1" s="1"/>
  <c r="W8" i="2" l="1"/>
  <c r="AB8" i="2"/>
  <c r="AC8" i="2" s="1"/>
  <c r="G8" i="2"/>
  <c r="Y8" i="2"/>
  <c r="K8" i="2"/>
  <c r="P8" i="2"/>
  <c r="T8" i="2"/>
  <c r="N8" i="2"/>
  <c r="H8" i="2"/>
  <c r="J8" i="2"/>
  <c r="M8" i="2"/>
  <c r="E8" i="2"/>
  <c r="Q8" i="2"/>
  <c r="V8" i="2"/>
  <c r="Z8" i="2"/>
  <c r="S8" i="2"/>
  <c r="D8" i="2"/>
  <c r="E83" i="9" l="1"/>
  <c r="F83" i="9" s="1"/>
  <c r="E82" i="9"/>
  <c r="F82" i="9" s="1"/>
  <c r="E81" i="9"/>
  <c r="F81" i="9" s="1"/>
  <c r="E80" i="9"/>
  <c r="F80" i="9" s="1"/>
  <c r="E79" i="9"/>
  <c r="E78" i="9"/>
  <c r="F78" i="9" s="1"/>
  <c r="E77" i="9"/>
  <c r="F77" i="9" s="1"/>
  <c r="E76" i="9"/>
  <c r="F76" i="9" s="1"/>
  <c r="E83" i="8"/>
  <c r="E82" i="8"/>
  <c r="F82" i="8" s="1"/>
  <c r="E81" i="8"/>
  <c r="F81" i="8" s="1"/>
  <c r="E80" i="8"/>
  <c r="F80" i="8" s="1"/>
  <c r="E79" i="8"/>
  <c r="F79" i="8" s="1"/>
  <c r="E78" i="8"/>
  <c r="F78" i="8" s="1"/>
  <c r="E77" i="8"/>
  <c r="F77" i="8" s="1"/>
  <c r="E76" i="8"/>
  <c r="F76" i="8" s="1"/>
  <c r="E75" i="8"/>
  <c r="E83" i="7"/>
  <c r="E82" i="7"/>
  <c r="F82" i="7" s="1"/>
  <c r="E81" i="7"/>
  <c r="F81" i="7" s="1"/>
  <c r="E80" i="7"/>
  <c r="F80" i="7" s="1"/>
  <c r="E79" i="7"/>
  <c r="E78" i="7"/>
  <c r="F78" i="7" s="1"/>
  <c r="E77" i="7"/>
  <c r="F77" i="7" s="1"/>
  <c r="E76" i="7"/>
  <c r="F76" i="7" s="1"/>
  <c r="E75" i="7"/>
  <c r="E83" i="6"/>
  <c r="E82" i="6"/>
  <c r="F82" i="6" s="1"/>
  <c r="E81" i="6"/>
  <c r="F81" i="6" s="1"/>
  <c r="E80" i="6"/>
  <c r="F80" i="6" s="1"/>
  <c r="E79" i="6"/>
  <c r="E78" i="6"/>
  <c r="F78" i="6" s="1"/>
  <c r="E77" i="6"/>
  <c r="F77" i="6" s="1"/>
  <c r="E76" i="6"/>
  <c r="F76" i="6" s="1"/>
  <c r="E75" i="6"/>
  <c r="E54" i="9"/>
  <c r="E53" i="9"/>
  <c r="E52" i="9"/>
  <c r="F54" i="9" s="1"/>
  <c r="E51" i="9"/>
  <c r="E50" i="9"/>
  <c r="E49" i="9"/>
  <c r="E48" i="9"/>
  <c r="B48" i="9"/>
  <c r="B49" i="9" s="1"/>
  <c r="B50" i="9" s="1"/>
  <c r="B51" i="9" s="1"/>
  <c r="B52" i="9" s="1"/>
  <c r="B53" i="9" s="1"/>
  <c r="B54" i="9" s="1"/>
  <c r="E47" i="9"/>
  <c r="C47" i="9"/>
  <c r="C48" i="9" s="1"/>
  <c r="C49" i="9" s="1"/>
  <c r="C50" i="9" s="1"/>
  <c r="C51" i="9" s="1"/>
  <c r="C52" i="9" s="1"/>
  <c r="C53" i="9" s="1"/>
  <c r="C54" i="9" s="1"/>
  <c r="E46" i="9"/>
  <c r="E40" i="9"/>
  <c r="E39" i="9"/>
  <c r="E38" i="9"/>
  <c r="E37" i="9"/>
  <c r="F40" i="9" s="1"/>
  <c r="E36" i="9"/>
  <c r="E35" i="9"/>
  <c r="E34" i="9"/>
  <c r="E33" i="9"/>
  <c r="E32" i="9"/>
  <c r="E31" i="9"/>
  <c r="E30" i="9"/>
  <c r="E29" i="9"/>
  <c r="E28" i="9"/>
  <c r="E27" i="9"/>
  <c r="E26" i="9"/>
  <c r="E25" i="9"/>
  <c r="E24" i="9"/>
  <c r="E23" i="9"/>
  <c r="F26" i="9" s="1"/>
  <c r="E22" i="9"/>
  <c r="B22" i="9"/>
  <c r="C22" i="9" s="1"/>
  <c r="E21" i="9"/>
  <c r="F22" i="9" s="1"/>
  <c r="C21" i="9"/>
  <c r="E20" i="9"/>
  <c r="C4" i="9"/>
  <c r="F3" i="9" s="1"/>
  <c r="C3" i="9"/>
  <c r="E54" i="8"/>
  <c r="E53" i="8"/>
  <c r="F54" i="8" s="1"/>
  <c r="E52" i="8"/>
  <c r="E51" i="8"/>
  <c r="E50" i="8"/>
  <c r="B50" i="8"/>
  <c r="B51" i="8" s="1"/>
  <c r="B52" i="8" s="1"/>
  <c r="B53" i="8" s="1"/>
  <c r="B54" i="8" s="1"/>
  <c r="E49" i="8"/>
  <c r="B49" i="8"/>
  <c r="E48" i="8"/>
  <c r="C48" i="8"/>
  <c r="C49" i="8" s="1"/>
  <c r="C50" i="8" s="1"/>
  <c r="C51" i="8" s="1"/>
  <c r="C52" i="8" s="1"/>
  <c r="C53" i="8" s="1"/>
  <c r="C54" i="8" s="1"/>
  <c r="B48" i="8"/>
  <c r="E47" i="8"/>
  <c r="C47" i="8"/>
  <c r="E46" i="8"/>
  <c r="F50" i="8" s="1"/>
  <c r="F55" i="8" s="1"/>
  <c r="D13" i="8" s="1"/>
  <c r="E40" i="8"/>
  <c r="E39" i="8"/>
  <c r="E38" i="8"/>
  <c r="E37" i="8"/>
  <c r="E36" i="8"/>
  <c r="E35" i="8"/>
  <c r="E34" i="8"/>
  <c r="E33" i="8"/>
  <c r="F35" i="8" s="1"/>
  <c r="E32" i="8"/>
  <c r="E31" i="8"/>
  <c r="E30" i="8"/>
  <c r="E29" i="8"/>
  <c r="E28" i="8"/>
  <c r="E27" i="8"/>
  <c r="E26" i="8"/>
  <c r="E25" i="8"/>
  <c r="E24" i="8"/>
  <c r="E23" i="8"/>
  <c r="F26" i="8" s="1"/>
  <c r="E22" i="8"/>
  <c r="C22" i="8"/>
  <c r="B22" i="8"/>
  <c r="B23" i="8" s="1"/>
  <c r="B24" i="8" s="1"/>
  <c r="C24" i="8" s="1"/>
  <c r="E21" i="8"/>
  <c r="C21" i="8"/>
  <c r="E20" i="8"/>
  <c r="F22" i="8" s="1"/>
  <c r="C4" i="8"/>
  <c r="F3" i="8" s="1"/>
  <c r="C3" i="8"/>
  <c r="E54" i="7"/>
  <c r="E53" i="7"/>
  <c r="F54" i="7" s="1"/>
  <c r="E52" i="7"/>
  <c r="E51" i="7"/>
  <c r="E50" i="7"/>
  <c r="E49" i="7"/>
  <c r="E48" i="7"/>
  <c r="C48" i="7"/>
  <c r="C49" i="7" s="1"/>
  <c r="C50" i="7" s="1"/>
  <c r="C51" i="7" s="1"/>
  <c r="C52" i="7" s="1"/>
  <c r="C53" i="7" s="1"/>
  <c r="C54" i="7" s="1"/>
  <c r="B48" i="7"/>
  <c r="B49" i="7" s="1"/>
  <c r="B50" i="7" s="1"/>
  <c r="B51" i="7" s="1"/>
  <c r="B52" i="7" s="1"/>
  <c r="B53" i="7" s="1"/>
  <c r="B54" i="7" s="1"/>
  <c r="E47" i="7"/>
  <c r="C47" i="7"/>
  <c r="E46" i="7"/>
  <c r="F50" i="7" s="1"/>
  <c r="E40" i="7"/>
  <c r="E39" i="7"/>
  <c r="E38" i="7"/>
  <c r="E37" i="7"/>
  <c r="E36" i="7"/>
  <c r="F40" i="7" s="1"/>
  <c r="F35" i="7"/>
  <c r="E35" i="7"/>
  <c r="E34" i="7"/>
  <c r="E33" i="7"/>
  <c r="E32" i="7"/>
  <c r="E31" i="7"/>
  <c r="E30" i="7"/>
  <c r="E29" i="7"/>
  <c r="E28" i="7"/>
  <c r="E27" i="7"/>
  <c r="F31" i="7" s="1"/>
  <c r="E26" i="7"/>
  <c r="E25" i="7"/>
  <c r="E24" i="7"/>
  <c r="E23" i="7"/>
  <c r="F26" i="7" s="1"/>
  <c r="E22" i="7"/>
  <c r="C22" i="7"/>
  <c r="B22" i="7"/>
  <c r="B23" i="7" s="1"/>
  <c r="E21" i="7"/>
  <c r="C21" i="7"/>
  <c r="E20" i="7"/>
  <c r="F22" i="7" s="1"/>
  <c r="F41" i="7" s="1"/>
  <c r="D12" i="7" s="1"/>
  <c r="C4" i="7"/>
  <c r="F3" i="7" s="1"/>
  <c r="C3" i="7"/>
  <c r="E54" i="6"/>
  <c r="E53" i="6"/>
  <c r="F54" i="6" s="1"/>
  <c r="E52" i="6"/>
  <c r="E51" i="6"/>
  <c r="E50" i="6"/>
  <c r="B50" i="6"/>
  <c r="B51" i="6" s="1"/>
  <c r="B52" i="6" s="1"/>
  <c r="B53" i="6" s="1"/>
  <c r="B54" i="6" s="1"/>
  <c r="E49" i="6"/>
  <c r="B49" i="6"/>
  <c r="E48" i="6"/>
  <c r="C48" i="6"/>
  <c r="C49" i="6" s="1"/>
  <c r="C50" i="6" s="1"/>
  <c r="C51" i="6" s="1"/>
  <c r="C52" i="6" s="1"/>
  <c r="C53" i="6" s="1"/>
  <c r="C54" i="6" s="1"/>
  <c r="B48" i="6"/>
  <c r="E47" i="6"/>
  <c r="C47" i="6"/>
  <c r="E46" i="6"/>
  <c r="F50" i="6" s="1"/>
  <c r="F55" i="6" s="1"/>
  <c r="D13" i="6" s="1"/>
  <c r="E40" i="6"/>
  <c r="E39" i="6"/>
  <c r="E38" i="6"/>
  <c r="E37" i="6"/>
  <c r="F40" i="6" s="1"/>
  <c r="E36" i="6"/>
  <c r="F35" i="6"/>
  <c r="E35" i="6"/>
  <c r="E34" i="6"/>
  <c r="E33" i="6"/>
  <c r="E32" i="6"/>
  <c r="E31" i="6"/>
  <c r="E30" i="6"/>
  <c r="E29" i="6"/>
  <c r="E28" i="6"/>
  <c r="E27" i="6"/>
  <c r="F31" i="6" s="1"/>
  <c r="E26" i="6"/>
  <c r="E25" i="6"/>
  <c r="E24" i="6"/>
  <c r="E23" i="6"/>
  <c r="F26" i="6" s="1"/>
  <c r="E22" i="6"/>
  <c r="C22" i="6"/>
  <c r="B22" i="6"/>
  <c r="B23" i="6" s="1"/>
  <c r="E21" i="6"/>
  <c r="C21" i="6"/>
  <c r="E20" i="6"/>
  <c r="F22" i="6" s="1"/>
  <c r="C4" i="6"/>
  <c r="F3" i="6" s="1"/>
  <c r="C3" i="6"/>
  <c r="E82" i="4"/>
  <c r="F82" i="4" s="1"/>
  <c r="E81" i="4"/>
  <c r="F81" i="4" s="1"/>
  <c r="E80" i="4"/>
  <c r="F80" i="4" s="1"/>
  <c r="E79" i="4"/>
  <c r="F79" i="4" s="1"/>
  <c r="E78" i="4"/>
  <c r="F78" i="4" s="1"/>
  <c r="E77" i="4"/>
  <c r="F77" i="4" s="1"/>
  <c r="E76" i="4"/>
  <c r="F76" i="4" s="1"/>
  <c r="E75" i="4"/>
  <c r="F75" i="4" s="1"/>
  <c r="E83" i="5"/>
  <c r="E82" i="5"/>
  <c r="F82" i="5" s="1"/>
  <c r="E81" i="5"/>
  <c r="F81" i="5" s="1"/>
  <c r="E80" i="5"/>
  <c r="F80" i="5" s="1"/>
  <c r="E79" i="5"/>
  <c r="F79" i="5" s="1"/>
  <c r="E78" i="5"/>
  <c r="F78" i="5" s="1"/>
  <c r="E77" i="5"/>
  <c r="F77" i="5" s="1"/>
  <c r="E76" i="5"/>
  <c r="F76" i="5" s="1"/>
  <c r="E75" i="5"/>
  <c r="E54" i="5"/>
  <c r="E53" i="5"/>
  <c r="E52" i="5"/>
  <c r="E51" i="5"/>
  <c r="E50" i="5"/>
  <c r="E49" i="5"/>
  <c r="E48" i="5"/>
  <c r="C48" i="5"/>
  <c r="C49" i="5" s="1"/>
  <c r="C50" i="5" s="1"/>
  <c r="C51" i="5" s="1"/>
  <c r="C52" i="5" s="1"/>
  <c r="C53" i="5" s="1"/>
  <c r="C54" i="5" s="1"/>
  <c r="B48" i="5"/>
  <c r="B49" i="5" s="1"/>
  <c r="B50" i="5" s="1"/>
  <c r="B51" i="5" s="1"/>
  <c r="B52" i="5" s="1"/>
  <c r="B53" i="5" s="1"/>
  <c r="B54" i="5" s="1"/>
  <c r="E47" i="5"/>
  <c r="C47" i="5"/>
  <c r="E46" i="5"/>
  <c r="F50" i="5" s="1"/>
  <c r="E40" i="5"/>
  <c r="E39" i="5"/>
  <c r="E38" i="5"/>
  <c r="E37" i="5"/>
  <c r="E36" i="5"/>
  <c r="E35" i="5"/>
  <c r="E34" i="5"/>
  <c r="E33" i="5"/>
  <c r="E32" i="5"/>
  <c r="F35" i="5" s="1"/>
  <c r="E31" i="5"/>
  <c r="E30" i="5"/>
  <c r="E29" i="5"/>
  <c r="E28" i="5"/>
  <c r="E27" i="5"/>
  <c r="E26" i="5"/>
  <c r="E25" i="5"/>
  <c r="E24" i="5"/>
  <c r="E23" i="5"/>
  <c r="E22" i="5"/>
  <c r="B22" i="5"/>
  <c r="B23" i="5" s="1"/>
  <c r="E21" i="5"/>
  <c r="C21" i="5"/>
  <c r="E20" i="5"/>
  <c r="F22" i="5" s="1"/>
  <c r="C4" i="5"/>
  <c r="F3" i="5" s="1"/>
  <c r="C3" i="5"/>
  <c r="E54" i="4"/>
  <c r="E53" i="4"/>
  <c r="F54" i="4" s="1"/>
  <c r="E52" i="4"/>
  <c r="E51" i="4"/>
  <c r="E50" i="4"/>
  <c r="B50" i="4"/>
  <c r="B51" i="4" s="1"/>
  <c r="B52" i="4" s="1"/>
  <c r="B53" i="4" s="1"/>
  <c r="B54" i="4" s="1"/>
  <c r="E49" i="4"/>
  <c r="B49" i="4"/>
  <c r="E48" i="4"/>
  <c r="C48" i="4"/>
  <c r="C49" i="4" s="1"/>
  <c r="C50" i="4" s="1"/>
  <c r="C51" i="4" s="1"/>
  <c r="C52" i="4" s="1"/>
  <c r="C53" i="4" s="1"/>
  <c r="C54" i="4" s="1"/>
  <c r="B48" i="4"/>
  <c r="E47" i="4"/>
  <c r="C47" i="4"/>
  <c r="E46" i="4"/>
  <c r="F50" i="4" s="1"/>
  <c r="F55" i="4" s="1"/>
  <c r="D13" i="4" s="1"/>
  <c r="E40" i="4"/>
  <c r="E39" i="4"/>
  <c r="E38" i="4"/>
  <c r="E37" i="4"/>
  <c r="F40" i="4" s="1"/>
  <c r="E36" i="4"/>
  <c r="F35" i="4"/>
  <c r="E35" i="4"/>
  <c r="E34" i="4"/>
  <c r="E33" i="4"/>
  <c r="E32" i="4"/>
  <c r="E31" i="4"/>
  <c r="E30" i="4"/>
  <c r="E29" i="4"/>
  <c r="E28" i="4"/>
  <c r="E27" i="4"/>
  <c r="F31" i="4" s="1"/>
  <c r="E26" i="4"/>
  <c r="E25" i="4"/>
  <c r="E24" i="4"/>
  <c r="E23" i="4"/>
  <c r="F26" i="4" s="1"/>
  <c r="E22" i="4"/>
  <c r="C22" i="4"/>
  <c r="B22" i="4"/>
  <c r="B23" i="4" s="1"/>
  <c r="E21" i="4"/>
  <c r="C21" i="4"/>
  <c r="E20" i="4"/>
  <c r="F22" i="4" s="1"/>
  <c r="C4" i="4"/>
  <c r="F3" i="4" s="1"/>
  <c r="C4" i="3"/>
  <c r="F4" i="3" s="1"/>
  <c r="C3" i="3"/>
  <c r="I70" i="3" s="1"/>
  <c r="E82" i="3"/>
  <c r="F82" i="3" s="1"/>
  <c r="E81" i="3"/>
  <c r="F81" i="3" s="1"/>
  <c r="E80" i="3"/>
  <c r="F80" i="3" s="1"/>
  <c r="E79" i="3"/>
  <c r="F79" i="3" s="1"/>
  <c r="E78" i="3"/>
  <c r="F78" i="3" s="1"/>
  <c r="E77" i="3"/>
  <c r="F77" i="3" s="1"/>
  <c r="E76" i="3"/>
  <c r="F76" i="3" s="1"/>
  <c r="E75" i="3"/>
  <c r="F75" i="3" s="1"/>
  <c r="E54" i="3"/>
  <c r="E53" i="3"/>
  <c r="F54" i="3" s="1"/>
  <c r="E52" i="3"/>
  <c r="E51" i="3"/>
  <c r="E50" i="3"/>
  <c r="E49" i="3"/>
  <c r="E48" i="3"/>
  <c r="C48" i="3"/>
  <c r="C49" i="3" s="1"/>
  <c r="C50" i="3" s="1"/>
  <c r="C51" i="3" s="1"/>
  <c r="C52" i="3" s="1"/>
  <c r="C53" i="3" s="1"/>
  <c r="C54" i="3" s="1"/>
  <c r="B48" i="3"/>
  <c r="B49" i="3" s="1"/>
  <c r="B50" i="3" s="1"/>
  <c r="B51" i="3" s="1"/>
  <c r="B52" i="3" s="1"/>
  <c r="B53" i="3" s="1"/>
  <c r="B54" i="3" s="1"/>
  <c r="E47" i="3"/>
  <c r="C47" i="3"/>
  <c r="E46" i="3"/>
  <c r="F50" i="3" s="1"/>
  <c r="F55" i="3" s="1"/>
  <c r="D13" i="3" s="1"/>
  <c r="E40" i="3"/>
  <c r="E39" i="3"/>
  <c r="E38" i="3"/>
  <c r="E37" i="3"/>
  <c r="E36" i="3"/>
  <c r="F40" i="3" s="1"/>
  <c r="F35" i="3"/>
  <c r="E35" i="3"/>
  <c r="E34" i="3"/>
  <c r="E33" i="3"/>
  <c r="E32" i="3"/>
  <c r="E31" i="3"/>
  <c r="E30" i="3"/>
  <c r="E29" i="3"/>
  <c r="E28" i="3"/>
  <c r="F31" i="3" s="1"/>
  <c r="E27" i="3"/>
  <c r="E26" i="3"/>
  <c r="E25" i="3"/>
  <c r="E24" i="3"/>
  <c r="E23" i="3"/>
  <c r="F26" i="3" s="1"/>
  <c r="E22" i="3"/>
  <c r="C22" i="3"/>
  <c r="B22" i="3"/>
  <c r="B23" i="3" s="1"/>
  <c r="E21" i="3"/>
  <c r="C21" i="3"/>
  <c r="E20" i="3"/>
  <c r="F22" i="3" s="1"/>
  <c r="F41" i="3" s="1"/>
  <c r="D12" i="3" s="1"/>
  <c r="F12" i="3" s="1"/>
  <c r="F3" i="3"/>
  <c r="F4" i="1"/>
  <c r="F5" i="1"/>
  <c r="C7" i="1"/>
  <c r="C8" i="1" s="1"/>
  <c r="F8" i="1" s="1"/>
  <c r="G78" i="3" l="1"/>
  <c r="G83" i="3"/>
  <c r="G78" i="4"/>
  <c r="G83" i="4"/>
  <c r="G83" i="9"/>
  <c r="F4" i="9"/>
  <c r="F50" i="9"/>
  <c r="F79" i="9"/>
  <c r="G79" i="9" s="1"/>
  <c r="F79" i="7"/>
  <c r="F79" i="6"/>
  <c r="C62" i="3"/>
  <c r="I70" i="6"/>
  <c r="C6" i="3"/>
  <c r="F6" i="3" s="1"/>
  <c r="C6" i="8"/>
  <c r="F6" i="8" s="1"/>
  <c r="I70" i="4"/>
  <c r="I70" i="7"/>
  <c r="F55" i="9"/>
  <c r="D13" i="9" s="1"/>
  <c r="F35" i="9"/>
  <c r="C62" i="9"/>
  <c r="C6" i="9"/>
  <c r="F31" i="9"/>
  <c r="I70" i="9"/>
  <c r="B23" i="9"/>
  <c r="C62" i="8"/>
  <c r="F31" i="8"/>
  <c r="F41" i="8" s="1"/>
  <c r="D12" i="8" s="1"/>
  <c r="F12" i="8" s="1"/>
  <c r="B25" i="8"/>
  <c r="F4" i="8"/>
  <c r="C23" i="8"/>
  <c r="F40" i="8"/>
  <c r="I70" i="8"/>
  <c r="B24" i="7"/>
  <c r="C23" i="7"/>
  <c r="F55" i="7"/>
  <c r="D13" i="7" s="1"/>
  <c r="F12" i="7" s="1"/>
  <c r="C6" i="7"/>
  <c r="F4" i="7"/>
  <c r="C62" i="7"/>
  <c r="B24" i="6"/>
  <c r="C23" i="6"/>
  <c r="F41" i="6"/>
  <c r="D12" i="6" s="1"/>
  <c r="F12" i="6" s="1"/>
  <c r="C6" i="6"/>
  <c r="F4" i="6"/>
  <c r="C62" i="6"/>
  <c r="C22" i="5"/>
  <c r="F40" i="5"/>
  <c r="F26" i="5"/>
  <c r="F31" i="5"/>
  <c r="F54" i="5"/>
  <c r="F55" i="5" s="1"/>
  <c r="D13" i="5" s="1"/>
  <c r="I70" i="5"/>
  <c r="B24" i="5"/>
  <c r="C23" i="5"/>
  <c r="F41" i="5"/>
  <c r="D12" i="5" s="1"/>
  <c r="F4" i="5"/>
  <c r="C6" i="5"/>
  <c r="C62" i="5"/>
  <c r="C23" i="4"/>
  <c r="B24" i="4"/>
  <c r="F41" i="4"/>
  <c r="D12" i="4" s="1"/>
  <c r="F12" i="4" s="1"/>
  <c r="C6" i="4"/>
  <c r="F4" i="4"/>
  <c r="C62" i="4"/>
  <c r="C7" i="3"/>
  <c r="F7" i="3" s="1"/>
  <c r="D62" i="3"/>
  <c r="E62" i="3" s="1"/>
  <c r="F62" i="3" s="1"/>
  <c r="G62" i="3" s="1"/>
  <c r="H62" i="3" s="1"/>
  <c r="I62" i="3" s="1"/>
  <c r="D75" i="3" s="1"/>
  <c r="B24" i="3"/>
  <c r="C23" i="3"/>
  <c r="F7" i="1"/>
  <c r="AB9" i="2"/>
  <c r="Y9" i="2"/>
  <c r="V9" i="2"/>
  <c r="S9" i="2"/>
  <c r="P9" i="2"/>
  <c r="M9" i="2"/>
  <c r="J9" i="2"/>
  <c r="D9" i="2"/>
  <c r="G9" i="2"/>
  <c r="G85" i="4" l="1"/>
  <c r="F41" i="9"/>
  <c r="D12" i="9" s="1"/>
  <c r="F12" i="9" s="1"/>
  <c r="F75" i="8"/>
  <c r="G78" i="8" s="1"/>
  <c r="F83" i="8"/>
  <c r="G83" i="8" s="1"/>
  <c r="C7" i="8"/>
  <c r="F7" i="8" s="1"/>
  <c r="C7" i="9"/>
  <c r="F7" i="9" s="1"/>
  <c r="F6" i="9"/>
  <c r="C23" i="9"/>
  <c r="B24" i="9"/>
  <c r="D62" i="9"/>
  <c r="E62" i="9" s="1"/>
  <c r="F62" i="9" s="1"/>
  <c r="G62" i="9" s="1"/>
  <c r="H62" i="9" s="1"/>
  <c r="I62" i="9" s="1"/>
  <c r="D75" i="9" s="1"/>
  <c r="D62" i="8"/>
  <c r="E62" i="8" s="1"/>
  <c r="F62" i="8" s="1"/>
  <c r="G62" i="8" s="1"/>
  <c r="H62" i="8" s="1"/>
  <c r="I62" i="8" s="1"/>
  <c r="D75" i="8" s="1"/>
  <c r="C25" i="8"/>
  <c r="B26" i="8"/>
  <c r="D62" i="7"/>
  <c r="E62" i="7" s="1"/>
  <c r="F62" i="7" s="1"/>
  <c r="G62" i="7" s="1"/>
  <c r="H62" i="7" s="1"/>
  <c r="I62" i="7" s="1"/>
  <c r="D75" i="7" s="1"/>
  <c r="F6" i="7"/>
  <c r="C7" i="7"/>
  <c r="F7" i="7" s="1"/>
  <c r="C24" i="7"/>
  <c r="B25" i="7"/>
  <c r="D62" i="6"/>
  <c r="E62" i="6" s="1"/>
  <c r="F62" i="6" s="1"/>
  <c r="G62" i="6" s="1"/>
  <c r="H62" i="6" s="1"/>
  <c r="I62" i="6" s="1"/>
  <c r="D75" i="6" s="1"/>
  <c r="F6" i="6"/>
  <c r="C7" i="6"/>
  <c r="F7" i="6" s="1"/>
  <c r="C24" i="6"/>
  <c r="B25" i="6"/>
  <c r="F12" i="5"/>
  <c r="G85" i="3"/>
  <c r="D11" i="3" s="1"/>
  <c r="F11" i="3" s="1"/>
  <c r="F15" i="3" s="1"/>
  <c r="D62" i="5"/>
  <c r="E62" i="5" s="1"/>
  <c r="F62" i="5" s="1"/>
  <c r="G62" i="5" s="1"/>
  <c r="H62" i="5" s="1"/>
  <c r="I62" i="5" s="1"/>
  <c r="C24" i="5"/>
  <c r="B25" i="5"/>
  <c r="F6" i="5"/>
  <c r="C7" i="5"/>
  <c r="F7" i="5" s="1"/>
  <c r="C24" i="4"/>
  <c r="B25" i="4"/>
  <c r="D62" i="4"/>
  <c r="E62" i="4" s="1"/>
  <c r="F62" i="4" s="1"/>
  <c r="G62" i="4" s="1"/>
  <c r="H62" i="4" s="1"/>
  <c r="I62" i="4" s="1"/>
  <c r="D75" i="4" s="1"/>
  <c r="F6" i="4"/>
  <c r="C7" i="4"/>
  <c r="F7" i="4" s="1"/>
  <c r="C63" i="3"/>
  <c r="D63" i="3" s="1"/>
  <c r="E63" i="3" s="1"/>
  <c r="F63" i="3" s="1"/>
  <c r="G63" i="3" s="1"/>
  <c r="H63" i="3" s="1"/>
  <c r="I63" i="3" s="1"/>
  <c r="C75" i="3"/>
  <c r="C24" i="3"/>
  <c r="B25" i="3"/>
  <c r="G85" i="8" l="1"/>
  <c r="D11" i="8" s="1"/>
  <c r="F11" i="8" s="1"/>
  <c r="F15" i="8" s="1"/>
  <c r="F75" i="6"/>
  <c r="G78" i="6" s="1"/>
  <c r="F83" i="6"/>
  <c r="G83" i="6" s="1"/>
  <c r="C75" i="6"/>
  <c r="F83" i="7"/>
  <c r="G83" i="7" s="1"/>
  <c r="F75" i="7"/>
  <c r="G78" i="7" s="1"/>
  <c r="G85" i="9"/>
  <c r="C75" i="8"/>
  <c r="C75" i="9"/>
  <c r="F83" i="5"/>
  <c r="G83" i="5" s="1"/>
  <c r="F75" i="5"/>
  <c r="G78" i="5" s="1"/>
  <c r="C75" i="7"/>
  <c r="C76" i="3"/>
  <c r="C75" i="4"/>
  <c r="C63" i="9"/>
  <c r="C76" i="9" s="1"/>
  <c r="C24" i="9"/>
  <c r="B25" i="9"/>
  <c r="B27" i="8"/>
  <c r="C26" i="8"/>
  <c r="C63" i="8"/>
  <c r="C76" i="8" s="1"/>
  <c r="C25" i="7"/>
  <c r="B26" i="7"/>
  <c r="C63" i="7"/>
  <c r="C76" i="7" s="1"/>
  <c r="B26" i="6"/>
  <c r="C25" i="6"/>
  <c r="C63" i="6"/>
  <c r="C76" i="6" s="1"/>
  <c r="C25" i="5"/>
  <c r="B26" i="5"/>
  <c r="C75" i="5"/>
  <c r="D75" i="5"/>
  <c r="C63" i="5"/>
  <c r="C63" i="4"/>
  <c r="C76" i="4" s="1"/>
  <c r="B26" i="4"/>
  <c r="C25" i="4"/>
  <c r="B26" i="3"/>
  <c r="C25" i="3"/>
  <c r="D76" i="3"/>
  <c r="C64" i="3"/>
  <c r="G85" i="7" l="1"/>
  <c r="D11" i="7" s="1"/>
  <c r="F11" i="7" s="1"/>
  <c r="F15" i="7" s="1"/>
  <c r="G85" i="6"/>
  <c r="D11" i="6" s="1"/>
  <c r="F11" i="6" s="1"/>
  <c r="F15" i="6" s="1"/>
  <c r="B26" i="9"/>
  <c r="C25" i="9"/>
  <c r="D11" i="9"/>
  <c r="F11" i="9" s="1"/>
  <c r="F15" i="9" s="1"/>
  <c r="D63" i="9"/>
  <c r="E63" i="9" s="1"/>
  <c r="F63" i="9" s="1"/>
  <c r="G63" i="9" s="1"/>
  <c r="H63" i="9" s="1"/>
  <c r="I63" i="9" s="1"/>
  <c r="D76" i="9" s="1"/>
  <c r="D63" i="8"/>
  <c r="E63" i="8" s="1"/>
  <c r="F63" i="8" s="1"/>
  <c r="G63" i="8" s="1"/>
  <c r="H63" i="8" s="1"/>
  <c r="I63" i="8" s="1"/>
  <c r="D76" i="8" s="1"/>
  <c r="B28" i="8"/>
  <c r="C27" i="8"/>
  <c r="D63" i="7"/>
  <c r="E63" i="7" s="1"/>
  <c r="F63" i="7" s="1"/>
  <c r="G63" i="7" s="1"/>
  <c r="H63" i="7" s="1"/>
  <c r="I63" i="7" s="1"/>
  <c r="D76" i="7" s="1"/>
  <c r="C26" i="7"/>
  <c r="B27" i="7"/>
  <c r="D63" i="6"/>
  <c r="E63" i="6" s="1"/>
  <c r="F63" i="6" s="1"/>
  <c r="G63" i="6" s="1"/>
  <c r="H63" i="6" s="1"/>
  <c r="I63" i="6" s="1"/>
  <c r="D76" i="6" s="1"/>
  <c r="B27" i="6"/>
  <c r="C26" i="6"/>
  <c r="C26" i="5"/>
  <c r="B27" i="5"/>
  <c r="G85" i="5"/>
  <c r="D11" i="5" s="1"/>
  <c r="F11" i="5" s="1"/>
  <c r="F15" i="5" s="1"/>
  <c r="D63" i="5"/>
  <c r="E63" i="5" s="1"/>
  <c r="F63" i="5" s="1"/>
  <c r="G63" i="5" s="1"/>
  <c r="H63" i="5" s="1"/>
  <c r="I63" i="5" s="1"/>
  <c r="C76" i="5"/>
  <c r="B27" i="4"/>
  <c r="C26" i="4"/>
  <c r="D11" i="4"/>
  <c r="F11" i="4" s="1"/>
  <c r="F15" i="4" s="1"/>
  <c r="D63" i="4"/>
  <c r="E63" i="4" s="1"/>
  <c r="F63" i="4" s="1"/>
  <c r="G63" i="4" s="1"/>
  <c r="H63" i="4" s="1"/>
  <c r="I63" i="4" s="1"/>
  <c r="D76" i="4" s="1"/>
  <c r="C77" i="3"/>
  <c r="D64" i="3"/>
  <c r="E64" i="3" s="1"/>
  <c r="F64" i="3" s="1"/>
  <c r="G64" i="3" s="1"/>
  <c r="H64" i="3" s="1"/>
  <c r="I64" i="3" s="1"/>
  <c r="C26" i="3"/>
  <c r="B27" i="3"/>
  <c r="C64" i="9" l="1"/>
  <c r="C77" i="9" s="1"/>
  <c r="B27" i="9"/>
  <c r="C26" i="9"/>
  <c r="B29" i="8"/>
  <c r="C28" i="8"/>
  <c r="C64" i="8"/>
  <c r="C77" i="8" s="1"/>
  <c r="B28" i="7"/>
  <c r="C27" i="7"/>
  <c r="C64" i="7"/>
  <c r="C77" i="7" s="1"/>
  <c r="B28" i="6"/>
  <c r="C27" i="6"/>
  <c r="C64" i="6"/>
  <c r="C77" i="6" s="1"/>
  <c r="D76" i="5"/>
  <c r="C64" i="5"/>
  <c r="B28" i="5"/>
  <c r="C27" i="5"/>
  <c r="C64" i="4"/>
  <c r="C77" i="4" s="1"/>
  <c r="B28" i="4"/>
  <c r="C27" i="4"/>
  <c r="B28" i="3"/>
  <c r="C27" i="3"/>
  <c r="D77" i="3"/>
  <c r="C65" i="3"/>
  <c r="B28" i="9" l="1"/>
  <c r="C27" i="9"/>
  <c r="D64" i="9"/>
  <c r="E64" i="9" s="1"/>
  <c r="F64" i="9" s="1"/>
  <c r="G64" i="9" s="1"/>
  <c r="H64" i="9" s="1"/>
  <c r="I64" i="9" s="1"/>
  <c r="D77" i="9" s="1"/>
  <c r="D64" i="8"/>
  <c r="E64" i="8" s="1"/>
  <c r="F64" i="8" s="1"/>
  <c r="G64" i="8" s="1"/>
  <c r="H64" i="8" s="1"/>
  <c r="I64" i="8" s="1"/>
  <c r="D77" i="8" s="1"/>
  <c r="C29" i="8"/>
  <c r="B30" i="8"/>
  <c r="D64" i="7"/>
  <c r="E64" i="7" s="1"/>
  <c r="F64" i="7" s="1"/>
  <c r="G64" i="7" s="1"/>
  <c r="H64" i="7" s="1"/>
  <c r="I64" i="7" s="1"/>
  <c r="D77" i="7" s="1"/>
  <c r="B29" i="7"/>
  <c r="C28" i="7"/>
  <c r="C28" i="6"/>
  <c r="B29" i="6"/>
  <c r="D64" i="6"/>
  <c r="E64" i="6" s="1"/>
  <c r="F64" i="6" s="1"/>
  <c r="G64" i="6" s="1"/>
  <c r="H64" i="6" s="1"/>
  <c r="I64" i="6" s="1"/>
  <c r="D77" i="6" s="1"/>
  <c r="C77" i="5"/>
  <c r="D64" i="5"/>
  <c r="E64" i="5" s="1"/>
  <c r="F64" i="5" s="1"/>
  <c r="G64" i="5" s="1"/>
  <c r="H64" i="5" s="1"/>
  <c r="I64" i="5" s="1"/>
  <c r="C28" i="5"/>
  <c r="B29" i="5"/>
  <c r="D64" i="4"/>
  <c r="E64" i="4" s="1"/>
  <c r="F64" i="4" s="1"/>
  <c r="G64" i="4" s="1"/>
  <c r="H64" i="4" s="1"/>
  <c r="I64" i="4" s="1"/>
  <c r="D77" i="4" s="1"/>
  <c r="C28" i="4"/>
  <c r="B29" i="4"/>
  <c r="D65" i="3"/>
  <c r="E65" i="3" s="1"/>
  <c r="F65" i="3" s="1"/>
  <c r="G65" i="3" s="1"/>
  <c r="H65" i="3" s="1"/>
  <c r="I65" i="3" s="1"/>
  <c r="C78" i="3"/>
  <c r="C28" i="3"/>
  <c r="B29" i="3"/>
  <c r="C65" i="9" l="1"/>
  <c r="C78" i="9" s="1"/>
  <c r="C28" i="9"/>
  <c r="B29" i="9"/>
  <c r="C65" i="8"/>
  <c r="C78" i="8" s="1"/>
  <c r="C30" i="8"/>
  <c r="B31" i="8"/>
  <c r="C29" i="7"/>
  <c r="B30" i="7"/>
  <c r="C65" i="7"/>
  <c r="C78" i="7" s="1"/>
  <c r="C29" i="6"/>
  <c r="B30" i="6"/>
  <c r="C65" i="6"/>
  <c r="C78" i="6" s="1"/>
  <c r="C29" i="5"/>
  <c r="B30" i="5"/>
  <c r="D77" i="5"/>
  <c r="C65" i="5"/>
  <c r="C65" i="4"/>
  <c r="C78" i="4" s="1"/>
  <c r="C29" i="4"/>
  <c r="B30" i="4"/>
  <c r="C29" i="3"/>
  <c r="B30" i="3"/>
  <c r="D78" i="3"/>
  <c r="C66" i="3"/>
  <c r="C29" i="9" l="1"/>
  <c r="B30" i="9"/>
  <c r="D65" i="9"/>
  <c r="E65" i="9" s="1"/>
  <c r="F65" i="9" s="1"/>
  <c r="G65" i="9" s="1"/>
  <c r="H65" i="9" s="1"/>
  <c r="I65" i="9" s="1"/>
  <c r="D78" i="9" s="1"/>
  <c r="B32" i="8"/>
  <c r="C31" i="8"/>
  <c r="D65" i="8"/>
  <c r="E65" i="8" s="1"/>
  <c r="F65" i="8" s="1"/>
  <c r="G65" i="8" s="1"/>
  <c r="H65" i="8" s="1"/>
  <c r="I65" i="8" s="1"/>
  <c r="D78" i="8" s="1"/>
  <c r="D65" i="7"/>
  <c r="E65" i="7" s="1"/>
  <c r="F65" i="7" s="1"/>
  <c r="G65" i="7" s="1"/>
  <c r="H65" i="7" s="1"/>
  <c r="I65" i="7" s="1"/>
  <c r="D78" i="7" s="1"/>
  <c r="C30" i="7"/>
  <c r="B31" i="7"/>
  <c r="D65" i="6"/>
  <c r="E65" i="6" s="1"/>
  <c r="F65" i="6" s="1"/>
  <c r="G65" i="6" s="1"/>
  <c r="H65" i="6" s="1"/>
  <c r="I65" i="6" s="1"/>
  <c r="D78" i="6" s="1"/>
  <c r="B31" i="6"/>
  <c r="C30" i="6"/>
  <c r="C78" i="5"/>
  <c r="D65" i="5"/>
  <c r="E65" i="5" s="1"/>
  <c r="F65" i="5" s="1"/>
  <c r="G65" i="5" s="1"/>
  <c r="H65" i="5" s="1"/>
  <c r="I65" i="5" s="1"/>
  <c r="C30" i="5"/>
  <c r="B31" i="5"/>
  <c r="B31" i="4"/>
  <c r="C30" i="4"/>
  <c r="D65" i="4"/>
  <c r="E65" i="4" s="1"/>
  <c r="F65" i="4" s="1"/>
  <c r="G65" i="4" s="1"/>
  <c r="H65" i="4" s="1"/>
  <c r="I65" i="4" s="1"/>
  <c r="D78" i="4" s="1"/>
  <c r="C79" i="3"/>
  <c r="D66" i="3"/>
  <c r="E66" i="3" s="1"/>
  <c r="F66" i="3" s="1"/>
  <c r="G66" i="3" s="1"/>
  <c r="H66" i="3" s="1"/>
  <c r="I66" i="3" s="1"/>
  <c r="C30" i="3"/>
  <c r="B31" i="3"/>
  <c r="C66" i="9" l="1"/>
  <c r="C79" i="9" s="1"/>
  <c r="B31" i="9"/>
  <c r="C30" i="9"/>
  <c r="C66" i="8"/>
  <c r="C79" i="8" s="1"/>
  <c r="B33" i="8"/>
  <c r="C32" i="8"/>
  <c r="C31" i="7"/>
  <c r="B32" i="7"/>
  <c r="C66" i="7"/>
  <c r="C79" i="7" s="1"/>
  <c r="C31" i="6"/>
  <c r="B32" i="6"/>
  <c r="C66" i="6"/>
  <c r="C79" i="6" s="1"/>
  <c r="C31" i="5"/>
  <c r="B32" i="5"/>
  <c r="D78" i="5"/>
  <c r="C66" i="5"/>
  <c r="C66" i="4"/>
  <c r="C79" i="4" s="1"/>
  <c r="C31" i="4"/>
  <c r="B32" i="4"/>
  <c r="C31" i="3"/>
  <c r="B32" i="3"/>
  <c r="D79" i="3"/>
  <c r="C67" i="3"/>
  <c r="B32" i="9" l="1"/>
  <c r="C31" i="9"/>
  <c r="D66" i="9"/>
  <c r="E66" i="9" s="1"/>
  <c r="F66" i="9" s="1"/>
  <c r="G66" i="9" s="1"/>
  <c r="H66" i="9" s="1"/>
  <c r="I66" i="9" s="1"/>
  <c r="D79" i="9" s="1"/>
  <c r="D66" i="8"/>
  <c r="E66" i="8" s="1"/>
  <c r="F66" i="8" s="1"/>
  <c r="G66" i="8" s="1"/>
  <c r="H66" i="8" s="1"/>
  <c r="I66" i="8" s="1"/>
  <c r="D79" i="8" s="1"/>
  <c r="B34" i="8"/>
  <c r="C33" i="8"/>
  <c r="D66" i="7"/>
  <c r="E66" i="7" s="1"/>
  <c r="F66" i="7" s="1"/>
  <c r="G66" i="7" s="1"/>
  <c r="H66" i="7" s="1"/>
  <c r="I66" i="7" s="1"/>
  <c r="D79" i="7" s="1"/>
  <c r="B33" i="7"/>
  <c r="C32" i="7"/>
  <c r="D66" i="6"/>
  <c r="E66" i="6" s="1"/>
  <c r="F66" i="6" s="1"/>
  <c r="G66" i="6" s="1"/>
  <c r="H66" i="6" s="1"/>
  <c r="I66" i="6" s="1"/>
  <c r="D79" i="6" s="1"/>
  <c r="B33" i="6"/>
  <c r="C32" i="6"/>
  <c r="C79" i="5"/>
  <c r="D66" i="5"/>
  <c r="E66" i="5" s="1"/>
  <c r="F66" i="5" s="1"/>
  <c r="G66" i="5" s="1"/>
  <c r="H66" i="5" s="1"/>
  <c r="I66" i="5" s="1"/>
  <c r="B33" i="5"/>
  <c r="C32" i="5"/>
  <c r="B33" i="4"/>
  <c r="C32" i="4"/>
  <c r="D66" i="4"/>
  <c r="E66" i="4" s="1"/>
  <c r="F66" i="4" s="1"/>
  <c r="G66" i="4" s="1"/>
  <c r="H66" i="4" s="1"/>
  <c r="I66" i="4" s="1"/>
  <c r="D79" i="4" s="1"/>
  <c r="C80" i="3"/>
  <c r="D67" i="3"/>
  <c r="E67" i="3" s="1"/>
  <c r="F67" i="3" s="1"/>
  <c r="G67" i="3" s="1"/>
  <c r="H67" i="3" s="1"/>
  <c r="I67" i="3" s="1"/>
  <c r="B33" i="3"/>
  <c r="C32" i="3"/>
  <c r="C67" i="9" l="1"/>
  <c r="C80" i="9" s="1"/>
  <c r="B33" i="9"/>
  <c r="C32" i="9"/>
  <c r="C67" i="8"/>
  <c r="C80" i="8" s="1"/>
  <c r="C34" i="8"/>
  <c r="B35" i="8"/>
  <c r="B34" i="7"/>
  <c r="C33" i="7"/>
  <c r="C67" i="7"/>
  <c r="C80" i="7" s="1"/>
  <c r="C33" i="6"/>
  <c r="B34" i="6"/>
  <c r="C67" i="6"/>
  <c r="C80" i="6" s="1"/>
  <c r="B34" i="5"/>
  <c r="C33" i="5"/>
  <c r="D79" i="5"/>
  <c r="C67" i="5"/>
  <c r="C67" i="4"/>
  <c r="C80" i="4" s="1"/>
  <c r="C33" i="4"/>
  <c r="B34" i="4"/>
  <c r="C33" i="3"/>
  <c r="B34" i="3"/>
  <c r="D80" i="3"/>
  <c r="C68" i="3"/>
  <c r="C33" i="9" l="1"/>
  <c r="B34" i="9"/>
  <c r="D67" i="9"/>
  <c r="E67" i="9" s="1"/>
  <c r="F67" i="9" s="1"/>
  <c r="G67" i="9" s="1"/>
  <c r="H67" i="9" s="1"/>
  <c r="I67" i="9" s="1"/>
  <c r="D80" i="9" s="1"/>
  <c r="C35" i="8"/>
  <c r="B36" i="8"/>
  <c r="D67" i="8"/>
  <c r="E67" i="8" s="1"/>
  <c r="F67" i="8" s="1"/>
  <c r="G67" i="8" s="1"/>
  <c r="H67" i="8" s="1"/>
  <c r="I67" i="8" s="1"/>
  <c r="D80" i="8" s="1"/>
  <c r="D67" i="7"/>
  <c r="E67" i="7" s="1"/>
  <c r="F67" i="7" s="1"/>
  <c r="G67" i="7" s="1"/>
  <c r="H67" i="7" s="1"/>
  <c r="I67" i="7" s="1"/>
  <c r="D80" i="7" s="1"/>
  <c r="C34" i="7"/>
  <c r="B35" i="7"/>
  <c r="D67" i="6"/>
  <c r="E67" i="6" s="1"/>
  <c r="F67" i="6" s="1"/>
  <c r="G67" i="6" s="1"/>
  <c r="H67" i="6" s="1"/>
  <c r="I67" i="6" s="1"/>
  <c r="D80" i="6" s="1"/>
  <c r="C34" i="6"/>
  <c r="B35" i="6"/>
  <c r="C80" i="5"/>
  <c r="D67" i="5"/>
  <c r="E67" i="5" s="1"/>
  <c r="F67" i="5" s="1"/>
  <c r="G67" i="5" s="1"/>
  <c r="H67" i="5" s="1"/>
  <c r="I67" i="5" s="1"/>
  <c r="C34" i="5"/>
  <c r="B35" i="5"/>
  <c r="C34" i="4"/>
  <c r="B35" i="4"/>
  <c r="D67" i="4"/>
  <c r="E67" i="4" s="1"/>
  <c r="F67" i="4" s="1"/>
  <c r="G67" i="4" s="1"/>
  <c r="H67" i="4" s="1"/>
  <c r="I67" i="4" s="1"/>
  <c r="D80" i="4" s="1"/>
  <c r="C81" i="3"/>
  <c r="D68" i="3"/>
  <c r="E68" i="3" s="1"/>
  <c r="F68" i="3" s="1"/>
  <c r="G68" i="3" s="1"/>
  <c r="H68" i="3" s="1"/>
  <c r="I68" i="3" s="1"/>
  <c r="C34" i="3"/>
  <c r="B35" i="3"/>
  <c r="C68" i="9" l="1"/>
  <c r="C81" i="9" s="1"/>
  <c r="C34" i="9"/>
  <c r="B35" i="9"/>
  <c r="C68" i="8"/>
  <c r="C81" i="8" s="1"/>
  <c r="C36" i="8"/>
  <c r="B37" i="8"/>
  <c r="C35" i="7"/>
  <c r="B36" i="7"/>
  <c r="C68" i="7"/>
  <c r="C81" i="7" s="1"/>
  <c r="C35" i="6"/>
  <c r="B36" i="6"/>
  <c r="C68" i="6"/>
  <c r="C81" i="6" s="1"/>
  <c r="C35" i="5"/>
  <c r="B36" i="5"/>
  <c r="D80" i="5"/>
  <c r="C68" i="5"/>
  <c r="C68" i="4"/>
  <c r="C81" i="4" s="1"/>
  <c r="C35" i="4"/>
  <c r="B36" i="4"/>
  <c r="C35" i="3"/>
  <c r="B36" i="3"/>
  <c r="D81" i="3"/>
  <c r="C69" i="3"/>
  <c r="B36" i="9" l="1"/>
  <c r="C35" i="9"/>
  <c r="D68" i="9"/>
  <c r="E68" i="9" s="1"/>
  <c r="F68" i="9" s="1"/>
  <c r="G68" i="9" s="1"/>
  <c r="H68" i="9" s="1"/>
  <c r="I68" i="9" s="1"/>
  <c r="D81" i="9" s="1"/>
  <c r="D68" i="8"/>
  <c r="E68" i="8" s="1"/>
  <c r="F68" i="8" s="1"/>
  <c r="G68" i="8" s="1"/>
  <c r="H68" i="8" s="1"/>
  <c r="I68" i="8" s="1"/>
  <c r="D81" i="8" s="1"/>
  <c r="B38" i="8"/>
  <c r="C37" i="8"/>
  <c r="D68" i="7"/>
  <c r="E68" i="7" s="1"/>
  <c r="F68" i="7" s="1"/>
  <c r="G68" i="7" s="1"/>
  <c r="H68" i="7" s="1"/>
  <c r="I68" i="7" s="1"/>
  <c r="D81" i="7" s="1"/>
  <c r="C36" i="7"/>
  <c r="B37" i="7"/>
  <c r="D68" i="6"/>
  <c r="E68" i="6" s="1"/>
  <c r="F68" i="6" s="1"/>
  <c r="G68" i="6" s="1"/>
  <c r="H68" i="6" s="1"/>
  <c r="I68" i="6" s="1"/>
  <c r="D81" i="6" s="1"/>
  <c r="B37" i="6"/>
  <c r="C36" i="6"/>
  <c r="C81" i="5"/>
  <c r="D68" i="5"/>
  <c r="E68" i="5" s="1"/>
  <c r="F68" i="5" s="1"/>
  <c r="G68" i="5" s="1"/>
  <c r="H68" i="5" s="1"/>
  <c r="I68" i="5" s="1"/>
  <c r="C36" i="5"/>
  <c r="B37" i="5"/>
  <c r="B37" i="4"/>
  <c r="C36" i="4"/>
  <c r="D68" i="4"/>
  <c r="E68" i="4" s="1"/>
  <c r="F68" i="4" s="1"/>
  <c r="G68" i="4" s="1"/>
  <c r="H68" i="4" s="1"/>
  <c r="I68" i="4" s="1"/>
  <c r="D81" i="4" s="1"/>
  <c r="C82" i="3"/>
  <c r="D69" i="3"/>
  <c r="E69" i="3" s="1"/>
  <c r="F69" i="3" s="1"/>
  <c r="G69" i="3" s="1"/>
  <c r="H69" i="3" s="1"/>
  <c r="I69" i="3" s="1"/>
  <c r="C36" i="3"/>
  <c r="B37" i="3"/>
  <c r="C69" i="9" l="1"/>
  <c r="C82" i="9" s="1"/>
  <c r="B37" i="9"/>
  <c r="C36" i="9"/>
  <c r="C69" i="8"/>
  <c r="C82" i="8" s="1"/>
  <c r="B39" i="8"/>
  <c r="C39" i="8" s="1"/>
  <c r="C38" i="8"/>
  <c r="B38" i="7"/>
  <c r="C37" i="7"/>
  <c r="C69" i="7"/>
  <c r="C82" i="7" s="1"/>
  <c r="B38" i="6"/>
  <c r="C37" i="6"/>
  <c r="C69" i="6"/>
  <c r="C82" i="6" s="1"/>
  <c r="B38" i="5"/>
  <c r="C37" i="5"/>
  <c r="D81" i="5"/>
  <c r="C69" i="5"/>
  <c r="C69" i="4"/>
  <c r="C82" i="4" s="1"/>
  <c r="B38" i="4"/>
  <c r="C37" i="4"/>
  <c r="B38" i="3"/>
  <c r="C37" i="3"/>
  <c r="D82" i="3"/>
  <c r="C70" i="3"/>
  <c r="D70" i="3" s="1"/>
  <c r="B38" i="9" l="1"/>
  <c r="C37" i="9"/>
  <c r="D69" i="9"/>
  <c r="E69" i="9" s="1"/>
  <c r="F69" i="9" s="1"/>
  <c r="G69" i="9" s="1"/>
  <c r="H69" i="9" s="1"/>
  <c r="I69" i="9" s="1"/>
  <c r="D82" i="9" s="1"/>
  <c r="D69" i="8"/>
  <c r="E69" i="8" s="1"/>
  <c r="F69" i="8" s="1"/>
  <c r="G69" i="8" s="1"/>
  <c r="H69" i="8" s="1"/>
  <c r="I69" i="8" s="1"/>
  <c r="D82" i="8" s="1"/>
  <c r="D69" i="7"/>
  <c r="E69" i="7" s="1"/>
  <c r="F69" i="7" s="1"/>
  <c r="G69" i="7" s="1"/>
  <c r="H69" i="7" s="1"/>
  <c r="I69" i="7" s="1"/>
  <c r="D82" i="7" s="1"/>
  <c r="B39" i="7"/>
  <c r="C39" i="7" s="1"/>
  <c r="C38" i="7"/>
  <c r="D69" i="6"/>
  <c r="E69" i="6" s="1"/>
  <c r="F69" i="6" s="1"/>
  <c r="G69" i="6" s="1"/>
  <c r="H69" i="6" s="1"/>
  <c r="I69" i="6" s="1"/>
  <c r="D82" i="6" s="1"/>
  <c r="C38" i="6"/>
  <c r="B39" i="6"/>
  <c r="C39" i="6" s="1"/>
  <c r="C82" i="5"/>
  <c r="D69" i="5"/>
  <c r="E69" i="5" s="1"/>
  <c r="F69" i="5" s="1"/>
  <c r="G69" i="5" s="1"/>
  <c r="H69" i="5" s="1"/>
  <c r="I69" i="5" s="1"/>
  <c r="C38" i="5"/>
  <c r="B39" i="5"/>
  <c r="C39" i="5" s="1"/>
  <c r="B39" i="4"/>
  <c r="C39" i="4" s="1"/>
  <c r="C38" i="4"/>
  <c r="D69" i="4"/>
  <c r="E69" i="4" s="1"/>
  <c r="F69" i="4" s="1"/>
  <c r="G69" i="4" s="1"/>
  <c r="H69" i="4" s="1"/>
  <c r="I69" i="4" s="1"/>
  <c r="E70" i="3"/>
  <c r="F70" i="3" s="1"/>
  <c r="G70" i="3" s="1"/>
  <c r="H70" i="3" s="1"/>
  <c r="B39" i="3"/>
  <c r="C39" i="3" s="1"/>
  <c r="C38" i="3"/>
  <c r="C70" i="7" l="1"/>
  <c r="D70" i="7" s="1"/>
  <c r="D82" i="5"/>
  <c r="C70" i="5"/>
  <c r="D70" i="5" s="1"/>
  <c r="C70" i="6"/>
  <c r="D70" i="6" s="1"/>
  <c r="C70" i="9"/>
  <c r="D70" i="9" s="1"/>
  <c r="C70" i="8"/>
  <c r="D70" i="8" s="1"/>
  <c r="D82" i="4"/>
  <c r="C70" i="4"/>
  <c r="D70" i="4" s="1"/>
  <c r="E70" i="4" s="1"/>
  <c r="F70" i="4" s="1"/>
  <c r="G70" i="4" s="1"/>
  <c r="H70" i="4" s="1"/>
  <c r="C38" i="9"/>
  <c r="B39" i="9"/>
  <c r="C39" i="9" s="1"/>
  <c r="C83" i="8" l="1"/>
  <c r="E70" i="8"/>
  <c r="F70" i="8" s="1"/>
  <c r="G70" i="8" s="1"/>
  <c r="H70" i="8" s="1"/>
  <c r="C83" i="7"/>
  <c r="E70" i="7"/>
  <c r="F70" i="7" s="1"/>
  <c r="G70" i="7" s="1"/>
  <c r="H70" i="7" s="1"/>
  <c r="C83" i="5"/>
  <c r="E70" i="5"/>
  <c r="F70" i="5" s="1"/>
  <c r="G70" i="5" s="1"/>
  <c r="H70" i="5" s="1"/>
  <c r="C83" i="9"/>
  <c r="E70" i="9"/>
  <c r="F70" i="9" s="1"/>
  <c r="G70" i="9" s="1"/>
  <c r="H70" i="9" s="1"/>
  <c r="C83" i="6"/>
  <c r="E70" i="6"/>
  <c r="F70" i="6" s="1"/>
  <c r="G70" i="6" s="1"/>
  <c r="H70" i="6" s="1"/>
  <c r="D83" i="7" l="1"/>
  <c r="D83" i="6"/>
  <c r="D83" i="5"/>
  <c r="D83" i="8"/>
  <c r="D83" i="9"/>
</calcChain>
</file>

<file path=xl/sharedStrings.xml><?xml version="1.0" encoding="utf-8"?>
<sst xmlns="http://schemas.openxmlformats.org/spreadsheetml/2006/main" count="673" uniqueCount="78">
  <si>
    <t>STEP 1: Average FTEs for February 15, 2019 through June 30, 2019</t>
  </si>
  <si>
    <t>Week Begin Date:</t>
  </si>
  <si>
    <t>Week End Date:</t>
  </si>
  <si>
    <t>Total Hours Worked (not to exceed 30 hours per person)</t>
  </si>
  <si>
    <t>FTE Per Week</t>
  </si>
  <si>
    <t>Average FTEs per Month</t>
  </si>
  <si>
    <t>(Partial week) 2/15/2019</t>
  </si>
  <si>
    <t>Average FTE per Month from February 15, 2019 through June 30, 2019:</t>
  </si>
  <si>
    <t>STEP 2: Average FTEs for January 1, 2020 through February 29, 2020</t>
  </si>
  <si>
    <t>(Partial week) 1/1/2020</t>
  </si>
  <si>
    <t>Input</t>
  </si>
  <si>
    <t>Relevant Number</t>
  </si>
  <si>
    <t>Average FTE Per month for 8 weeks post-loan:</t>
  </si>
  <si>
    <t>Average FTE per month (2/15/19 through 6/30/19):</t>
  </si>
  <si>
    <t>Average FTE per month (1/1/20 through 2/29/20):</t>
  </si>
  <si>
    <t>Percentage Not Forgivable (unless restored):</t>
  </si>
  <si>
    <t>Date Loan Proceeds Received:</t>
  </si>
  <si>
    <t>75% of PPP Loan -- Minimum Payroll Costs:</t>
  </si>
  <si>
    <t>Loan Amount:</t>
  </si>
  <si>
    <t>25% of PPP Loan - Maximum Other Authorized/Nonpayroll Costs</t>
  </si>
  <si>
    <t>8-week Loan Period Begin Date:</t>
  </si>
  <si>
    <t>8-week Loan Period End Date:</t>
  </si>
  <si>
    <t>Week</t>
  </si>
  <si>
    <t>Sunday</t>
  </si>
  <si>
    <t>Monday</t>
  </si>
  <si>
    <t>Tuesday</t>
  </si>
  <si>
    <t>Wednesday</t>
  </si>
  <si>
    <t>Thursday</t>
  </si>
  <si>
    <t>Friday</t>
  </si>
  <si>
    <t>Saturday</t>
  </si>
  <si>
    <t>FTEs Per Week</t>
  </si>
  <si>
    <t>Week 1</t>
  </si>
  <si>
    <t>Week 2</t>
  </si>
  <si>
    <t>Week 3</t>
  </si>
  <si>
    <t>Week 4</t>
  </si>
  <si>
    <t>Week 5</t>
  </si>
  <si>
    <t>Week 6</t>
  </si>
  <si>
    <t>Week 7</t>
  </si>
  <si>
    <t>Week 8</t>
  </si>
  <si>
    <t>Week 9</t>
  </si>
  <si>
    <t>Date Received Loan:</t>
  </si>
  <si>
    <t>Last Date of Loan:</t>
  </si>
  <si>
    <t>Week beginning</t>
  </si>
  <si>
    <t>Week ending</t>
  </si>
  <si>
    <t>Total hours paid (not to exceed 30 hours per person)</t>
  </si>
  <si>
    <t>FTE per week</t>
  </si>
  <si>
    <t>Average per month</t>
  </si>
  <si>
    <t>STEP 3: 8-Week Loan Period and Average FTEs</t>
  </si>
  <si>
    <t>Average FTE per month during 8 weeks:</t>
  </si>
  <si>
    <t>KEY:</t>
  </si>
  <si>
    <t>First Work Day:</t>
  </si>
  <si>
    <t>Maximum Weekly Hours for FTE</t>
  </si>
  <si>
    <t>Weekly Hour Deficit</t>
  </si>
  <si>
    <t>Percentage Full Workweek</t>
  </si>
  <si>
    <t xml:space="preserve">Percentage Reduction from Workweek </t>
  </si>
  <si>
    <t>Employee Name</t>
  </si>
  <si>
    <t>TOTAL:</t>
  </si>
  <si>
    <t>XXXXXXXX</t>
  </si>
  <si>
    <t>8-week Loan Period [9 weeks included for receipt of funds mid week]</t>
  </si>
  <si>
    <t>Beginning</t>
  </si>
  <si>
    <t>Ending</t>
  </si>
  <si>
    <t xml:space="preserve">HEADCOUNT SUMMARY </t>
  </si>
  <si>
    <t>IF($K$30="Monday",AVERAGE(J18:J21),AVERAGE(J18:J21,I22*VLOOKUP($K$30,calc!$H$28:$L$32,5,FALSE)/VLOOKUP($K$30,calc!$H$28:$L$32,3,FALSE)))</t>
  </si>
  <si>
    <t>IFERROR(I26/VLOOKUP($K$30,calc!$H$28:$J$32,3,FALSE),0)</t>
  </si>
  <si>
    <t>POST &amp; SCHELL, P.C.'S FTE CALCULATOR</t>
  </si>
  <si>
    <t>Please select the corresponding button regarding what day of the week you receive your loan proceeds and follow the instructions contained therein:</t>
  </si>
  <si>
    <t>DATE OF LOAN RECEIPT: TUESDAY</t>
  </si>
  <si>
    <t>DATE OF LOAN RECEIPT: MONDAY</t>
  </si>
  <si>
    <t>DATE OF LOAN RECEIPT: SUNDAY</t>
  </si>
  <si>
    <t>DATE OF LOAN RECEIPT: SATURDAY</t>
  </si>
  <si>
    <t>DATE OF LOAN RECEIPT: THURSDAY</t>
  </si>
  <si>
    <t>DATE OF LOAN RECEIPT: FRIDAY</t>
  </si>
  <si>
    <t>DATE OF LOAN RECEIPT: WEDNESDAY</t>
  </si>
  <si>
    <t>I18/VLOOKUP($K$30,calc!$H$28:$J$32,2,FALSE)</t>
  </si>
  <si>
    <r>
      <t xml:space="preserve">To receive full forgiveness, you must demonstrate that your average full-time equivalent (FTE) employees for the 8-week covered period is equal to or greater than your average FTEs for either:
(a) the period February 15, 2019 through June 30, 2019; OR
(b) January 1, 2020 through February 29, 2020, </t>
    </r>
    <r>
      <rPr>
        <i/>
        <u/>
        <sz val="11"/>
        <color theme="1"/>
        <rFont val="Calibri"/>
        <family val="2"/>
        <scheme val="minor"/>
      </rPr>
      <t xml:space="preserve">whichever is less
FTEs are based on a 30 hours workweek (as defined by the SBA in the Affordable Care Act) 
A reduction in FTEs between 2/15/20 and 4/27/20 is disregarded if the reduction is eliminated by June 30, 2020
The average number of full-time equivalent employees shall be determined by calculating the average number of full-time equivalent employees for each pay period falling within a month
</t>
    </r>
    <r>
      <rPr>
        <b/>
        <i/>
        <sz val="11"/>
        <color theme="1"/>
        <rFont val="Calibri"/>
        <family val="2"/>
        <scheme val="minor"/>
      </rPr>
      <t xml:space="preserve">
NOTE: This calculator presumes a week beginning on Sunday and ending on Saturday. It further presumes a Monday through Friday workweek. Please contact us to discuss specific scenarios involving your employees and business.</t>
    </r>
    <r>
      <rPr>
        <b/>
        <i/>
        <u/>
        <sz val="11"/>
        <color theme="1"/>
        <rFont val="Calibri"/>
        <family val="2"/>
        <scheme val="minor"/>
      </rPr>
      <t xml:space="preserve">
</t>
    </r>
    <r>
      <rPr>
        <b/>
        <i/>
        <sz val="11"/>
        <color theme="1"/>
        <rFont val="Calibri"/>
        <family val="2"/>
        <scheme val="minor"/>
      </rPr>
      <t xml:space="preserve">
DISCLAIMER: This calculator does not offer specific legal advice, nor does it create an attorney-client relationship. You should not reach any legal conclusions based on the information contained in this document without first seeking the advice of counsel. We currently intend to periodically update this information, but cannot guarantee that if we issue any updates, they will be timely or complete. It is intended as a tool to project impacts on your potential loan forgiveness. Should you have any questions, we are available to assist and answer questions.</t>
    </r>
    <r>
      <rPr>
        <b/>
        <i/>
        <u/>
        <sz val="11"/>
        <color theme="1"/>
        <rFont val="Calibri"/>
        <family val="2"/>
        <scheme val="minor"/>
      </rPr>
      <t xml:space="preserve">
</t>
    </r>
  </si>
  <si>
    <t>Average FTEs during 8-Week Loan Period - Please Complete Employee Worksheet:</t>
  </si>
  <si>
    <t>YOUR 8-WEEK LOAN PERIOD</t>
  </si>
  <si>
    <r>
      <rPr>
        <b/>
        <u/>
        <sz val="14"/>
        <color theme="1"/>
        <rFont val="Arial"/>
        <family val="2"/>
      </rPr>
      <t>Please track your employees weekly hours worked, up to a maximum of 30 hours per employee. If a single employee works more than 30 hours, please only note 30 hours in the tracker.</t>
    </r>
    <r>
      <rPr>
        <b/>
        <sz val="14"/>
        <color theme="1"/>
        <rFont val="Arial"/>
        <family val="2"/>
      </rPr>
      <t xml:space="preserve">
NOTE: This calculator presumes a week beginning on Sunday and ending on Saturday. It further presumes a Monday through Friday workweek. Please contact us to discuss specific scenarios involving your employees and business.
Once complete, please select the corresponding button to return to the day of the week you received your loan proceeds.</t>
    </r>
    <r>
      <rPr>
        <b/>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</si>
</sst>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0.0_);\(#,##0.0\)"/>
  </numFmts>
  <fonts count="27" x14ac:knownFonts="1">
    <font>
      <sz val="11"/>
      <color theme="1"/>
      <name val="Arial"/>
      <family val="2"/>
    </font>
    <font>
      <sz val="11"/>
      <color rgb="FF006100"/>
      <name val="Arial"/>
      <family val="2"/>
    </font>
    <font>
      <b/>
      <sz val="11"/>
      <color theme="1"/>
      <name val="Arial"/>
      <family val="2"/>
    </font>
    <font>
      <sz val="11"/>
      <color theme="0"/>
      <name val="Arial"/>
      <family val="2"/>
    </font>
    <font>
      <sz val="11"/>
      <name val="Calibri"/>
      <family val="2"/>
      <scheme val="minor"/>
    </font>
    <font>
      <i/>
      <sz val="11"/>
      <color theme="1"/>
      <name val="Calibri"/>
      <family val="2"/>
      <scheme val="minor"/>
    </font>
    <font>
      <i/>
      <u/>
      <sz val="11"/>
      <color theme="1"/>
      <name val="Calibri"/>
      <family val="2"/>
      <scheme val="minor"/>
    </font>
    <font>
      <b/>
      <u/>
      <sz val="11"/>
      <color theme="1"/>
      <name val="Arial"/>
      <family val="2"/>
    </font>
    <font>
      <b/>
      <sz val="11"/>
      <color theme="1"/>
      <name val="Calibri"/>
      <family val="2"/>
      <scheme val="minor"/>
    </font>
    <font>
      <b/>
      <i/>
      <sz val="11"/>
      <color theme="1"/>
      <name val="Calibri"/>
      <family val="2"/>
      <scheme val="minor"/>
    </font>
    <font>
      <b/>
      <sz val="11"/>
      <color rgb="FF006100"/>
      <name val="Arial"/>
      <family val="2"/>
    </font>
    <font>
      <sz val="11"/>
      <color theme="1"/>
      <name val="Arial"/>
      <family val="2"/>
    </font>
    <font>
      <b/>
      <sz val="11"/>
      <name val="Calibri"/>
      <family val="2"/>
      <scheme val="minor"/>
    </font>
    <font>
      <sz val="11"/>
      <name val="Arial"/>
      <family val="2"/>
    </font>
    <font>
      <b/>
      <u val="singleAccounting"/>
      <sz val="11"/>
      <name val="Arial"/>
      <family val="2"/>
    </font>
    <font>
      <sz val="11"/>
      <color theme="1"/>
      <name val="Calibri"/>
      <family val="2"/>
      <scheme val="minor"/>
    </font>
    <font>
      <b/>
      <u/>
      <sz val="26"/>
      <color theme="1"/>
      <name val="Calibri"/>
      <family val="2"/>
      <scheme val="minor"/>
    </font>
    <font>
      <sz val="11"/>
      <color theme="0"/>
      <name val="Calibri"/>
      <family val="2"/>
      <scheme val="minor"/>
    </font>
    <font>
      <b/>
      <sz val="14"/>
      <color theme="1"/>
      <name val="Calibri"/>
      <family val="2"/>
      <scheme val="minor"/>
    </font>
    <font>
      <b/>
      <sz val="14"/>
      <color rgb="FF006100"/>
      <name val="Calibri"/>
      <family val="2"/>
      <scheme val="minor"/>
    </font>
    <font>
      <sz val="14"/>
      <color theme="1"/>
      <name val="Calibri"/>
      <family val="2"/>
      <scheme val="minor"/>
    </font>
    <font>
      <b/>
      <i/>
      <sz val="14"/>
      <color theme="1"/>
      <name val="Calibri"/>
      <family val="2"/>
      <scheme val="minor"/>
    </font>
    <font>
      <sz val="36"/>
      <color theme="1"/>
      <name val="Calibri"/>
      <family val="2"/>
      <scheme val="minor"/>
    </font>
    <font>
      <b/>
      <i/>
      <u/>
      <sz val="11"/>
      <color theme="1"/>
      <name val="Calibri"/>
      <family val="2"/>
      <scheme val="minor"/>
    </font>
    <font>
      <b/>
      <sz val="11"/>
      <name val="Arial"/>
      <family val="2"/>
    </font>
    <font>
      <b/>
      <sz val="14"/>
      <color theme="1"/>
      <name val="Arial"/>
      <family val="2"/>
    </font>
    <font>
      <b/>
      <u/>
      <sz val="14"/>
      <color theme="1"/>
      <name val="Arial"/>
      <family val="2"/>
    </font>
  </fonts>
  <fills count="8">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1"/>
        <bgColor indexed="64"/>
      </patternFill>
    </fill>
    <fill>
      <patternFill patternType="solid">
        <fgColor theme="8" tint="0.39997558519241921"/>
        <bgColor indexed="64"/>
      </patternFill>
    </fill>
  </fills>
  <borders count="15">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1" fillId="2" borderId="0" applyNumberFormat="0" applyBorder="0" applyAlignment="0" applyProtection="0"/>
    <xf numFmtId="43" fontId="11" fillId="0" borderId="0" applyFont="0" applyFill="0" applyBorder="0" applyAlignment="0" applyProtection="0"/>
  </cellStyleXfs>
  <cellXfs count="150">
    <xf numFmtId="0" fontId="0" fillId="0" borderId="0" xfId="0"/>
    <xf numFmtId="2" fontId="0" fillId="0" borderId="0" xfId="0" applyNumberFormat="1"/>
    <xf numFmtId="0" fontId="0" fillId="3" borderId="2" xfId="0" applyFill="1" applyBorder="1"/>
    <xf numFmtId="0" fontId="0" fillId="0" borderId="2" xfId="0" applyBorder="1"/>
    <xf numFmtId="164" fontId="0" fillId="0" borderId="2" xfId="0" applyNumberFormat="1" applyBorder="1"/>
    <xf numFmtId="164" fontId="7" fillId="0" borderId="2" xfId="0" applyNumberFormat="1" applyFont="1" applyBorder="1"/>
    <xf numFmtId="14" fontId="2" fillId="0" borderId="2" xfId="0" applyNumberFormat="1" applyFont="1" applyBorder="1" applyAlignment="1">
      <alignment horizontal="center"/>
    </xf>
    <xf numFmtId="0" fontId="2" fillId="4" borderId="2" xfId="0" applyFont="1" applyFill="1" applyBorder="1" applyAlignment="1">
      <alignment horizontal="center" wrapText="1"/>
    </xf>
    <xf numFmtId="2" fontId="2" fillId="4" borderId="2" xfId="0" applyNumberFormat="1" applyFont="1" applyFill="1" applyBorder="1" applyAlignment="1">
      <alignment horizontal="center"/>
    </xf>
    <xf numFmtId="0" fontId="2" fillId="0" borderId="2" xfId="0" applyFont="1" applyBorder="1" applyAlignment="1">
      <alignment horizontal="center"/>
    </xf>
    <xf numFmtId="0" fontId="0" fillId="5" borderId="0" xfId="0" applyFill="1"/>
    <xf numFmtId="2" fontId="0" fillId="5" borderId="0" xfId="0" applyNumberFormat="1" applyFill="1"/>
    <xf numFmtId="0" fontId="5" fillId="5" borderId="0" xfId="0" applyFont="1" applyFill="1" applyBorder="1" applyAlignment="1">
      <alignment horizontal="center" vertical="center" wrapText="1"/>
    </xf>
    <xf numFmtId="0" fontId="5" fillId="0" borderId="2" xfId="0" applyFont="1" applyBorder="1" applyAlignment="1">
      <alignment horizontal="center"/>
    </xf>
    <xf numFmtId="0" fontId="9" fillId="0" borderId="2" xfId="0" applyFont="1" applyBorder="1" applyAlignment="1">
      <alignment horizontal="center"/>
    </xf>
    <xf numFmtId="10" fontId="0" fillId="0" borderId="2" xfId="0" applyNumberFormat="1" applyBorder="1"/>
    <xf numFmtId="0" fontId="0" fillId="5" borderId="3" xfId="0" applyFill="1" applyBorder="1"/>
    <xf numFmtId="0" fontId="8" fillId="0" borderId="6" xfId="0" applyFont="1" applyBorder="1" applyAlignment="1">
      <alignment horizontal="right"/>
    </xf>
    <xf numFmtId="0" fontId="0" fillId="5" borderId="0" xfId="0" applyFill="1" applyBorder="1"/>
    <xf numFmtId="44" fontId="9" fillId="0" borderId="2" xfId="0" applyNumberFormat="1" applyFont="1" applyBorder="1"/>
    <xf numFmtId="0" fontId="0" fillId="0" borderId="0" xfId="0" applyBorder="1"/>
    <xf numFmtId="0" fontId="9" fillId="0" borderId="2" xfId="0" applyFont="1" applyBorder="1" applyAlignment="1">
      <alignment wrapText="1"/>
    </xf>
    <xf numFmtId="0" fontId="8" fillId="5" borderId="2" xfId="0" applyFont="1" applyFill="1" applyBorder="1" applyAlignment="1">
      <alignment horizontal="right"/>
    </xf>
    <xf numFmtId="14" fontId="8" fillId="5" borderId="2" xfId="0" applyNumberFormat="1" applyFont="1" applyFill="1" applyBorder="1"/>
    <xf numFmtId="0" fontId="5" fillId="0" borderId="2" xfId="0" applyFont="1" applyBorder="1" applyAlignment="1">
      <alignment horizontal="center" wrapText="1"/>
    </xf>
    <xf numFmtId="14" fontId="0" fillId="0" borderId="2" xfId="0" applyNumberFormat="1" applyBorder="1"/>
    <xf numFmtId="0" fontId="0" fillId="5" borderId="1" xfId="0" applyFill="1" applyBorder="1"/>
    <xf numFmtId="0" fontId="2" fillId="5" borderId="2" xfId="0" applyFont="1" applyFill="1" applyBorder="1" applyAlignment="1">
      <alignment horizontal="center"/>
    </xf>
    <xf numFmtId="0" fontId="2" fillId="5" borderId="7" xfId="0" applyFont="1" applyFill="1" applyBorder="1" applyAlignment="1">
      <alignment horizontal="center"/>
    </xf>
    <xf numFmtId="0" fontId="2" fillId="5" borderId="2" xfId="0" applyFont="1" applyFill="1" applyBorder="1"/>
    <xf numFmtId="164" fontId="0" fillId="5" borderId="2" xfId="0" applyNumberFormat="1" applyFill="1" applyBorder="1"/>
    <xf numFmtId="0" fontId="4" fillId="0" borderId="8" xfId="0" applyFont="1" applyBorder="1"/>
    <xf numFmtId="0" fontId="4" fillId="0" borderId="0" xfId="0" applyFont="1" applyBorder="1"/>
    <xf numFmtId="0" fontId="4" fillId="5" borderId="2" xfId="0" applyFont="1" applyFill="1" applyBorder="1"/>
    <xf numFmtId="166" fontId="4" fillId="5" borderId="2" xfId="2" applyNumberFormat="1" applyFont="1" applyFill="1" applyBorder="1"/>
    <xf numFmtId="0" fontId="0" fillId="5" borderId="2" xfId="0" applyFill="1" applyBorder="1"/>
    <xf numFmtId="10" fontId="0" fillId="5" borderId="2" xfId="0" applyNumberFormat="1" applyFill="1" applyBorder="1"/>
    <xf numFmtId="10" fontId="4" fillId="5" borderId="2" xfId="0" applyNumberFormat="1" applyFont="1" applyFill="1" applyBorder="1"/>
    <xf numFmtId="0" fontId="12" fillId="5" borderId="2" xfId="0" applyFont="1" applyFill="1" applyBorder="1"/>
    <xf numFmtId="14" fontId="12" fillId="0" borderId="2" xfId="0" applyNumberFormat="1" applyFont="1" applyBorder="1"/>
    <xf numFmtId="0" fontId="13" fillId="4" borderId="2" xfId="0" applyFont="1" applyFill="1" applyBorder="1" applyAlignment="1">
      <alignment wrapText="1"/>
    </xf>
    <xf numFmtId="0" fontId="14" fillId="4" borderId="2" xfId="0" applyFont="1" applyFill="1" applyBorder="1" applyAlignment="1">
      <alignment horizontal="center" wrapText="1"/>
    </xf>
    <xf numFmtId="0" fontId="0" fillId="5" borderId="0" xfId="0" applyFill="1" applyBorder="1" applyAlignment="1">
      <alignment horizontal="center" wrapText="1"/>
    </xf>
    <xf numFmtId="0" fontId="0" fillId="0" borderId="0" xfId="0"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wrapText="1"/>
    </xf>
    <xf numFmtId="0" fontId="8" fillId="4" borderId="2" xfId="0" applyFont="1" applyFill="1" applyBorder="1" applyAlignment="1">
      <alignment horizontal="center" wrapText="1"/>
    </xf>
    <xf numFmtId="49" fontId="8" fillId="4" borderId="2" xfId="0" applyNumberFormat="1" applyFont="1" applyFill="1" applyBorder="1" applyAlignment="1">
      <alignment horizontal="center" wrapText="1"/>
    </xf>
    <xf numFmtId="0" fontId="8" fillId="5" borderId="0" xfId="0" applyFont="1" applyFill="1" applyBorder="1" applyAlignment="1">
      <alignment horizontal="center" wrapText="1"/>
    </xf>
    <xf numFmtId="0" fontId="8" fillId="0" borderId="0" xfId="0" applyFont="1" applyBorder="1" applyAlignment="1">
      <alignment horizontal="center" wrapText="1"/>
    </xf>
    <xf numFmtId="0" fontId="8" fillId="0" borderId="6" xfId="0" applyFont="1" applyBorder="1" applyAlignment="1">
      <alignment horizontal="center" wrapText="1"/>
    </xf>
    <xf numFmtId="0" fontId="8" fillId="0" borderId="2" xfId="0" applyFont="1" applyBorder="1" applyAlignment="1">
      <alignment horizontal="center" wrapText="1"/>
    </xf>
    <xf numFmtId="0" fontId="8" fillId="4" borderId="0" xfId="0" applyFont="1" applyFill="1" applyBorder="1" applyAlignment="1">
      <alignment horizontal="center" wrapText="1"/>
    </xf>
    <xf numFmtId="0" fontId="8" fillId="4" borderId="6" xfId="0" applyFont="1" applyFill="1" applyBorder="1" applyAlignment="1">
      <alignment horizontal="center" wrapText="1"/>
    </xf>
    <xf numFmtId="49" fontId="0" fillId="0" borderId="2" xfId="0" applyNumberFormat="1" applyBorder="1" applyAlignment="1">
      <alignment horizontal="center" wrapText="1"/>
    </xf>
    <xf numFmtId="2" fontId="8" fillId="4" borderId="2" xfId="0" applyNumberFormat="1" applyFont="1" applyFill="1" applyBorder="1" applyAlignment="1">
      <alignment horizontal="center" wrapText="1"/>
    </xf>
    <xf numFmtId="2" fontId="0" fillId="0" borderId="2" xfId="0" applyNumberFormat="1" applyBorder="1" applyAlignment="1">
      <alignment horizontal="center" wrapText="1"/>
    </xf>
    <xf numFmtId="14" fontId="8" fillId="4" borderId="2" xfId="0" applyNumberFormat="1" applyFont="1" applyFill="1" applyBorder="1" applyAlignment="1">
      <alignment horizontal="center" wrapText="1"/>
    </xf>
    <xf numFmtId="2" fontId="0" fillId="6" borderId="2" xfId="0" applyNumberFormat="1" applyFill="1" applyBorder="1" applyAlignment="1">
      <alignment horizontal="center" wrapText="1"/>
    </xf>
    <xf numFmtId="2" fontId="8" fillId="6" borderId="2" xfId="0" applyNumberFormat="1" applyFont="1" applyFill="1" applyBorder="1" applyAlignment="1">
      <alignment horizontal="center" wrapText="1"/>
    </xf>
    <xf numFmtId="14" fontId="8" fillId="6" borderId="2" xfId="0" applyNumberFormat="1" applyFont="1" applyFill="1" applyBorder="1" applyAlignment="1">
      <alignment horizontal="center" wrapText="1"/>
    </xf>
    <xf numFmtId="2" fontId="8" fillId="6" borderId="5" xfId="0" applyNumberFormat="1" applyFont="1" applyFill="1" applyBorder="1" applyAlignment="1">
      <alignment horizontal="center" wrapText="1"/>
    </xf>
    <xf numFmtId="165" fontId="4" fillId="5" borderId="2" xfId="2" applyNumberFormat="1" applyFont="1" applyFill="1" applyBorder="1"/>
    <xf numFmtId="166" fontId="0" fillId="5" borderId="2" xfId="0" applyNumberFormat="1" applyFill="1" applyBorder="1"/>
    <xf numFmtId="0" fontId="13" fillId="5" borderId="2" xfId="0" applyFont="1" applyFill="1" applyBorder="1"/>
    <xf numFmtId="10" fontId="13" fillId="5" borderId="2" xfId="0" applyNumberFormat="1" applyFont="1" applyFill="1" applyBorder="1"/>
    <xf numFmtId="0" fontId="2" fillId="4" borderId="2" xfId="0" applyFont="1" applyFill="1" applyBorder="1" applyAlignment="1">
      <alignment horizontal="center"/>
    </xf>
    <xf numFmtId="0" fontId="8" fillId="0" borderId="2" xfId="0" applyFont="1" applyBorder="1" applyAlignment="1">
      <alignment horizontal="right"/>
    </xf>
    <xf numFmtId="0" fontId="15" fillId="5" borderId="0" xfId="0" applyFont="1" applyFill="1"/>
    <xf numFmtId="0" fontId="15" fillId="0" borderId="0" xfId="0" applyFont="1"/>
    <xf numFmtId="0" fontId="15" fillId="5" borderId="3" xfId="0" applyFont="1" applyFill="1" applyBorder="1"/>
    <xf numFmtId="0" fontId="15" fillId="0" borderId="0" xfId="0" applyFont="1" applyBorder="1"/>
    <xf numFmtId="0" fontId="15" fillId="5" borderId="0" xfId="0" applyFont="1" applyFill="1" applyBorder="1"/>
    <xf numFmtId="2" fontId="15" fillId="5" borderId="0" xfId="0" applyNumberFormat="1" applyFont="1" applyFill="1"/>
    <xf numFmtId="2" fontId="15" fillId="0" borderId="0" xfId="0" applyNumberFormat="1" applyFont="1"/>
    <xf numFmtId="0" fontId="20" fillId="5" borderId="1" xfId="0" applyFont="1" applyFill="1" applyBorder="1"/>
    <xf numFmtId="0" fontId="20" fillId="5" borderId="0" xfId="0" applyFont="1" applyFill="1" applyBorder="1"/>
    <xf numFmtId="0" fontId="20" fillId="5" borderId="3" xfId="0" applyFont="1" applyFill="1" applyBorder="1"/>
    <xf numFmtId="0" fontId="18" fillId="5" borderId="2" xfId="0" applyFont="1" applyFill="1" applyBorder="1" applyAlignment="1">
      <alignment horizontal="right"/>
    </xf>
    <xf numFmtId="14" fontId="18" fillId="5" borderId="2" xfId="0" applyNumberFormat="1" applyFont="1" applyFill="1" applyBorder="1"/>
    <xf numFmtId="0" fontId="20" fillId="0" borderId="0" xfId="0" applyFont="1" applyBorder="1"/>
    <xf numFmtId="0" fontId="18" fillId="5" borderId="2" xfId="0" applyFont="1" applyFill="1" applyBorder="1"/>
    <xf numFmtId="0" fontId="18" fillId="5" borderId="2" xfId="0" applyFont="1" applyFill="1" applyBorder="1" applyAlignment="1">
      <alignment horizontal="center"/>
    </xf>
    <xf numFmtId="0" fontId="18" fillId="5" borderId="7" xfId="0" applyFont="1" applyFill="1" applyBorder="1" applyAlignment="1">
      <alignment horizontal="center"/>
    </xf>
    <xf numFmtId="0" fontId="15" fillId="5" borderId="3" xfId="0" applyFont="1" applyFill="1" applyBorder="1" applyAlignment="1">
      <alignment wrapText="1"/>
    </xf>
    <xf numFmtId="0" fontId="20" fillId="5" borderId="0" xfId="0" applyFont="1" applyFill="1" applyBorder="1" applyAlignment="1">
      <alignment wrapText="1"/>
    </xf>
    <xf numFmtId="0" fontId="15" fillId="0" borderId="0" xfId="0" applyFont="1" applyBorder="1" applyAlignment="1">
      <alignment wrapText="1"/>
    </xf>
    <xf numFmtId="0" fontId="15" fillId="5" borderId="0" xfId="0" applyFont="1" applyFill="1" applyBorder="1" applyAlignment="1">
      <alignment wrapText="1"/>
    </xf>
    <xf numFmtId="0" fontId="18" fillId="0" borderId="2" xfId="0" applyFont="1" applyBorder="1" applyAlignment="1">
      <alignment horizontal="right" vertical="center"/>
    </xf>
    <xf numFmtId="14" fontId="19" fillId="3" borderId="2" xfId="1" applyNumberFormat="1" applyFont="1" applyFill="1" applyBorder="1" applyAlignment="1">
      <alignment vertical="center"/>
    </xf>
    <xf numFmtId="0" fontId="18" fillId="0" borderId="6" xfId="0" applyFont="1" applyBorder="1" applyAlignment="1">
      <alignment horizontal="right" vertical="center" wrapText="1"/>
    </xf>
    <xf numFmtId="44" fontId="19" fillId="3" borderId="2" xfId="1" applyNumberFormat="1" applyFont="1" applyFill="1" applyBorder="1" applyAlignment="1">
      <alignment vertical="center" wrapText="1"/>
    </xf>
    <xf numFmtId="0" fontId="21" fillId="0" borderId="2" xfId="0" applyFont="1" applyBorder="1" applyAlignment="1">
      <alignment vertical="center" wrapText="1"/>
    </xf>
    <xf numFmtId="44" fontId="21" fillId="0" borderId="2" xfId="0" applyNumberFormat="1" applyFont="1" applyBorder="1" applyAlignment="1">
      <alignment vertical="center"/>
    </xf>
    <xf numFmtId="44" fontId="21" fillId="0" borderId="2" xfId="0" applyNumberFormat="1" applyFont="1" applyBorder="1" applyAlignment="1">
      <alignment vertical="center" wrapText="1"/>
    </xf>
    <xf numFmtId="0" fontId="17" fillId="5" borderId="0" xfId="0" applyFont="1" applyFill="1"/>
    <xf numFmtId="0" fontId="17" fillId="5" borderId="0" xfId="0" applyFont="1" applyFill="1" applyAlignment="1">
      <alignment wrapText="1"/>
    </xf>
    <xf numFmtId="2" fontId="15" fillId="5" borderId="0" xfId="0" applyNumberFormat="1" applyFont="1" applyFill="1" applyBorder="1"/>
    <xf numFmtId="14" fontId="10" fillId="5" borderId="2" xfId="1" applyNumberFormat="1" applyFont="1" applyFill="1" applyBorder="1"/>
    <xf numFmtId="44" fontId="10" fillId="5" borderId="2" xfId="1" applyNumberFormat="1" applyFont="1" applyFill="1" applyBorder="1"/>
    <xf numFmtId="0" fontId="3" fillId="5" borderId="0" xfId="0" applyFont="1" applyFill="1" applyBorder="1"/>
    <xf numFmtId="0" fontId="3" fillId="5" borderId="0" xfId="0" applyFont="1" applyFill="1"/>
    <xf numFmtId="14" fontId="0" fillId="5" borderId="2" xfId="0" applyNumberFormat="1" applyFill="1" applyBorder="1"/>
    <xf numFmtId="0" fontId="14" fillId="5" borderId="2" xfId="0" applyFont="1" applyFill="1" applyBorder="1" applyAlignment="1">
      <alignment horizontal="center" wrapText="1"/>
    </xf>
    <xf numFmtId="0" fontId="4" fillId="5" borderId="3" xfId="0" applyFont="1" applyFill="1" applyBorder="1"/>
    <xf numFmtId="167" fontId="12" fillId="5" borderId="6" xfId="0" applyNumberFormat="1" applyFont="1" applyFill="1" applyBorder="1"/>
    <xf numFmtId="0" fontId="4" fillId="5" borderId="0" xfId="0" applyFont="1" applyFill="1"/>
    <xf numFmtId="0" fontId="16" fillId="7" borderId="2" xfId="0" applyFont="1" applyFill="1" applyBorder="1" applyAlignment="1">
      <alignment horizontal="center"/>
    </xf>
    <xf numFmtId="0" fontId="18" fillId="5" borderId="0" xfId="0" applyFont="1" applyFill="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5" fillId="0" borderId="2" xfId="0" applyFont="1" applyBorder="1" applyAlignment="1">
      <alignment horizontal="center" vertic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12" fillId="0" borderId="4" xfId="0" applyFont="1" applyBorder="1" applyAlignment="1">
      <alignment horizontal="right"/>
    </xf>
    <xf numFmtId="0" fontId="12" fillId="0" borderId="5" xfId="0" applyFont="1" applyBorder="1" applyAlignment="1">
      <alignment horizontal="right"/>
    </xf>
    <xf numFmtId="0" fontId="12" fillId="0" borderId="6" xfId="0" applyFont="1" applyBorder="1" applyAlignment="1">
      <alignment horizontal="right"/>
    </xf>
    <xf numFmtId="0" fontId="8" fillId="0" borderId="4" xfId="0" applyFont="1" applyBorder="1" applyAlignment="1">
      <alignment horizontal="right"/>
    </xf>
    <xf numFmtId="0" fontId="8" fillId="0" borderId="6" xfId="0" applyFont="1" applyBorder="1" applyAlignment="1">
      <alignment horizontal="right"/>
    </xf>
    <xf numFmtId="0" fontId="7" fillId="0" borderId="4" xfId="0" applyFont="1" applyBorder="1" applyAlignment="1">
      <alignment horizontal="right"/>
    </xf>
    <xf numFmtId="0" fontId="7" fillId="0" borderId="5" xfId="0" applyFont="1" applyBorder="1" applyAlignment="1">
      <alignment horizontal="right"/>
    </xf>
    <xf numFmtId="0" fontId="7" fillId="0" borderId="6" xfId="0" applyFont="1" applyBorder="1" applyAlignment="1">
      <alignment horizontal="right"/>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0" fillId="0" borderId="4" xfId="0" applyBorder="1" applyAlignment="1">
      <alignment horizontal="right"/>
    </xf>
    <xf numFmtId="0" fontId="0" fillId="0" borderId="6" xfId="0" applyBorder="1" applyAlignment="1">
      <alignment horizontal="right"/>
    </xf>
    <xf numFmtId="0" fontId="0" fillId="0" borderId="4" xfId="0" applyBorder="1" applyAlignment="1">
      <alignment horizontal="right" wrapText="1"/>
    </xf>
    <xf numFmtId="0" fontId="0" fillId="0" borderId="6" xfId="0" applyBorder="1" applyAlignment="1">
      <alignment horizontal="right" wrapText="1"/>
    </xf>
    <xf numFmtId="164" fontId="0" fillId="0" borderId="9" xfId="0" applyNumberFormat="1" applyBorder="1" applyAlignment="1">
      <alignment horizontal="right" vertical="center"/>
    </xf>
    <xf numFmtId="164" fontId="0" fillId="0" borderId="10" xfId="0" applyNumberFormat="1" applyBorder="1" applyAlignment="1">
      <alignment horizontal="right" vertical="center"/>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2" fontId="8" fillId="4" borderId="4" xfId="0" applyNumberFormat="1" applyFont="1" applyFill="1" applyBorder="1" applyAlignment="1">
      <alignment horizontal="center" wrapText="1"/>
    </xf>
    <xf numFmtId="2" fontId="8" fillId="4" borderId="6" xfId="0" applyNumberFormat="1" applyFont="1" applyFill="1" applyBorder="1" applyAlignment="1">
      <alignment horizontal="center" wrapText="1"/>
    </xf>
    <xf numFmtId="2" fontId="8" fillId="4" borderId="2" xfId="0" applyNumberFormat="1" applyFont="1" applyFill="1" applyBorder="1" applyAlignment="1">
      <alignment horizontal="center" wrapText="1"/>
    </xf>
    <xf numFmtId="2" fontId="0" fillId="5" borderId="4" xfId="0" applyNumberFormat="1" applyFill="1" applyBorder="1" applyAlignment="1">
      <alignment horizontal="center" wrapText="1"/>
    </xf>
    <xf numFmtId="2" fontId="0" fillId="5" borderId="6" xfId="0" applyNumberFormat="1" applyFill="1" applyBorder="1" applyAlignment="1">
      <alignment horizontal="center" wrapText="1"/>
    </xf>
  </cellXfs>
  <cellStyles count="3">
    <cellStyle name="Comma" xfId="2" builtinId="3"/>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Tuesday!A1"/><Relationship Id="rId7" Type="http://schemas.openxmlformats.org/officeDocument/2006/relationships/hyperlink" Target="#Saturday!A1"/><Relationship Id="rId2" Type="http://schemas.openxmlformats.org/officeDocument/2006/relationships/hyperlink" Target="#Monday!A1"/><Relationship Id="rId1" Type="http://schemas.openxmlformats.org/officeDocument/2006/relationships/hyperlink" Target="#Sunday!A1"/><Relationship Id="rId6" Type="http://schemas.openxmlformats.org/officeDocument/2006/relationships/hyperlink" Target="#Friday!A1"/><Relationship Id="rId5" Type="http://schemas.openxmlformats.org/officeDocument/2006/relationships/hyperlink" Target="#Thursday!A1"/><Relationship Id="rId4" Type="http://schemas.openxmlformats.org/officeDocument/2006/relationships/hyperlink" Target="#Wednesday!A1"/></Relationships>
</file>

<file path=xl/drawings/_rels/drawing2.xml.rels><?xml version="1.0" encoding="UTF-8" standalone="yes"?>
<Relationships xmlns="http://schemas.openxmlformats.org/package/2006/relationships"><Relationship Id="rId1" Type="http://schemas.openxmlformats.org/officeDocument/2006/relationships/hyperlink" Target="#'Employee Worksheet'!A1"/></Relationships>
</file>

<file path=xl/drawings/_rels/drawing3.xml.rels><?xml version="1.0" encoding="UTF-8" standalone="yes"?>
<Relationships xmlns="http://schemas.openxmlformats.org/package/2006/relationships"><Relationship Id="rId1" Type="http://schemas.openxmlformats.org/officeDocument/2006/relationships/hyperlink" Target="#'Employee Worksheet'!A1"/></Relationships>
</file>

<file path=xl/drawings/_rels/drawing4.xml.rels><?xml version="1.0" encoding="UTF-8" standalone="yes"?>
<Relationships xmlns="http://schemas.openxmlformats.org/package/2006/relationships"><Relationship Id="rId1" Type="http://schemas.openxmlformats.org/officeDocument/2006/relationships/hyperlink" Target="#'Employee Worksheet'!A1"/></Relationships>
</file>

<file path=xl/drawings/_rels/drawing5.xml.rels><?xml version="1.0" encoding="UTF-8" standalone="yes"?>
<Relationships xmlns="http://schemas.openxmlformats.org/package/2006/relationships"><Relationship Id="rId1" Type="http://schemas.openxmlformats.org/officeDocument/2006/relationships/hyperlink" Target="#'Employee Worksheet'!A1"/></Relationships>
</file>

<file path=xl/drawings/_rels/drawing6.xml.rels><?xml version="1.0" encoding="UTF-8" standalone="yes"?>
<Relationships xmlns="http://schemas.openxmlformats.org/package/2006/relationships"><Relationship Id="rId1" Type="http://schemas.openxmlformats.org/officeDocument/2006/relationships/hyperlink" Target="#'Employee Worksheet'!A1"/></Relationships>
</file>

<file path=xl/drawings/_rels/drawing7.xml.rels><?xml version="1.0" encoding="UTF-8" standalone="yes"?>
<Relationships xmlns="http://schemas.openxmlformats.org/package/2006/relationships"><Relationship Id="rId1" Type="http://schemas.openxmlformats.org/officeDocument/2006/relationships/hyperlink" Target="#'Employee Worksheet'!A1"/></Relationships>
</file>

<file path=xl/drawings/_rels/drawing8.xml.rels><?xml version="1.0" encoding="UTF-8" standalone="yes"?>
<Relationships xmlns="http://schemas.openxmlformats.org/package/2006/relationships"><Relationship Id="rId1" Type="http://schemas.openxmlformats.org/officeDocument/2006/relationships/hyperlink" Target="#'Employee Worksheet'!A1"/></Relationships>
</file>

<file path=xl/drawings/_rels/drawing9.xml.rels><?xml version="1.0" encoding="UTF-8" standalone="yes"?>
<Relationships xmlns="http://schemas.openxmlformats.org/package/2006/relationships"><Relationship Id="rId3" Type="http://schemas.openxmlformats.org/officeDocument/2006/relationships/hyperlink" Target="#Tuesday!A1"/><Relationship Id="rId7" Type="http://schemas.openxmlformats.org/officeDocument/2006/relationships/hyperlink" Target="#Saturday!A1"/><Relationship Id="rId2" Type="http://schemas.openxmlformats.org/officeDocument/2006/relationships/hyperlink" Target="#Monday!A1"/><Relationship Id="rId1" Type="http://schemas.openxmlformats.org/officeDocument/2006/relationships/hyperlink" Target="#Sunday!A1"/><Relationship Id="rId6" Type="http://schemas.openxmlformats.org/officeDocument/2006/relationships/hyperlink" Target="#Friday!A1"/><Relationship Id="rId5" Type="http://schemas.openxmlformats.org/officeDocument/2006/relationships/hyperlink" Target="#Thursday!A1"/><Relationship Id="rId4" Type="http://schemas.openxmlformats.org/officeDocument/2006/relationships/hyperlink" Target="#Wednesday!A1"/></Relationships>
</file>

<file path=xl/drawings/drawing1.xml><?xml version="1.0" encoding="utf-8"?>
<xdr:wsDr xmlns:xdr="http://schemas.openxmlformats.org/drawingml/2006/spreadsheetDrawing" xmlns:a="http://schemas.openxmlformats.org/drawingml/2006/main">
  <xdr:twoCellAnchor>
    <xdr:from>
      <xdr:col>1</xdr:col>
      <xdr:colOff>112059</xdr:colOff>
      <xdr:row>11</xdr:row>
      <xdr:rowOff>11206</xdr:rowOff>
    </xdr:from>
    <xdr:to>
      <xdr:col>1</xdr:col>
      <xdr:colOff>1938617</xdr:colOff>
      <xdr:row>13</xdr:row>
      <xdr:rowOff>179295</xdr:rowOff>
    </xdr:to>
    <xdr:sp macro="" textlink="">
      <xdr:nvSpPr>
        <xdr:cNvPr id="2" name="Rounded Rectangle 1">
          <a:hlinkClick xmlns:r="http://schemas.openxmlformats.org/officeDocument/2006/relationships" r:id="rId1"/>
        </xdr:cNvPr>
        <xdr:cNvSpPr/>
      </xdr:nvSpPr>
      <xdr:spPr>
        <a:xfrm>
          <a:off x="795618" y="4986618"/>
          <a:ext cx="1826558"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SUNDAY</a:t>
          </a:r>
          <a:endParaRPr lang="en-US" sz="2400"/>
        </a:p>
      </xdr:txBody>
    </xdr:sp>
    <xdr:clientData/>
  </xdr:twoCellAnchor>
  <xdr:twoCellAnchor>
    <xdr:from>
      <xdr:col>1</xdr:col>
      <xdr:colOff>1994647</xdr:colOff>
      <xdr:row>11</xdr:row>
      <xdr:rowOff>22411</xdr:rowOff>
    </xdr:from>
    <xdr:to>
      <xdr:col>2</xdr:col>
      <xdr:colOff>941293</xdr:colOff>
      <xdr:row>14</xdr:row>
      <xdr:rowOff>0</xdr:rowOff>
    </xdr:to>
    <xdr:sp macro="" textlink="">
      <xdr:nvSpPr>
        <xdr:cNvPr id="8" name="Rounded Rectangle 7">
          <a:hlinkClick xmlns:r="http://schemas.openxmlformats.org/officeDocument/2006/relationships" r:id="rId2"/>
        </xdr:cNvPr>
        <xdr:cNvSpPr/>
      </xdr:nvSpPr>
      <xdr:spPr>
        <a:xfrm>
          <a:off x="2678206" y="4997823"/>
          <a:ext cx="1826558"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MONDAY</a:t>
          </a:r>
          <a:endParaRPr lang="en-US" sz="2400"/>
        </a:p>
      </xdr:txBody>
    </xdr:sp>
    <xdr:clientData/>
  </xdr:twoCellAnchor>
  <xdr:twoCellAnchor>
    <xdr:from>
      <xdr:col>2</xdr:col>
      <xdr:colOff>992841</xdr:colOff>
      <xdr:row>11</xdr:row>
      <xdr:rowOff>17928</xdr:rowOff>
    </xdr:from>
    <xdr:to>
      <xdr:col>3</xdr:col>
      <xdr:colOff>522194</xdr:colOff>
      <xdr:row>13</xdr:row>
      <xdr:rowOff>186017</xdr:rowOff>
    </xdr:to>
    <xdr:sp macro="" textlink="">
      <xdr:nvSpPr>
        <xdr:cNvPr id="9" name="Rounded Rectangle 8">
          <a:hlinkClick xmlns:r="http://schemas.openxmlformats.org/officeDocument/2006/relationships" r:id="rId3"/>
        </xdr:cNvPr>
        <xdr:cNvSpPr/>
      </xdr:nvSpPr>
      <xdr:spPr>
        <a:xfrm>
          <a:off x="4556312" y="4993340"/>
          <a:ext cx="1826558"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TUESDAY</a:t>
          </a:r>
          <a:endParaRPr lang="en-US" sz="2400"/>
        </a:p>
      </xdr:txBody>
    </xdr:sp>
    <xdr:clientData/>
  </xdr:twoCellAnchor>
  <xdr:twoCellAnchor>
    <xdr:from>
      <xdr:col>3</xdr:col>
      <xdr:colOff>582706</xdr:colOff>
      <xdr:row>11</xdr:row>
      <xdr:rowOff>22412</xdr:rowOff>
    </xdr:from>
    <xdr:to>
      <xdr:col>4</xdr:col>
      <xdr:colOff>112058</xdr:colOff>
      <xdr:row>14</xdr:row>
      <xdr:rowOff>1</xdr:rowOff>
    </xdr:to>
    <xdr:sp macro="" textlink="">
      <xdr:nvSpPr>
        <xdr:cNvPr id="10" name="Rounded Rectangle 9">
          <a:hlinkClick xmlns:r="http://schemas.openxmlformats.org/officeDocument/2006/relationships" r:id="rId4"/>
        </xdr:cNvPr>
        <xdr:cNvSpPr/>
      </xdr:nvSpPr>
      <xdr:spPr>
        <a:xfrm>
          <a:off x="6443382" y="4997824"/>
          <a:ext cx="1826558"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WEDNESDAY</a:t>
          </a:r>
          <a:endParaRPr lang="en-US" sz="2400"/>
        </a:p>
      </xdr:txBody>
    </xdr:sp>
    <xdr:clientData/>
  </xdr:twoCellAnchor>
  <xdr:twoCellAnchor>
    <xdr:from>
      <xdr:col>4</xdr:col>
      <xdr:colOff>168089</xdr:colOff>
      <xdr:row>11</xdr:row>
      <xdr:rowOff>22412</xdr:rowOff>
    </xdr:from>
    <xdr:to>
      <xdr:col>4</xdr:col>
      <xdr:colOff>1994647</xdr:colOff>
      <xdr:row>14</xdr:row>
      <xdr:rowOff>1</xdr:rowOff>
    </xdr:to>
    <xdr:sp macro="" textlink="">
      <xdr:nvSpPr>
        <xdr:cNvPr id="11" name="Rounded Rectangle 10">
          <a:hlinkClick xmlns:r="http://schemas.openxmlformats.org/officeDocument/2006/relationships" r:id="rId5"/>
        </xdr:cNvPr>
        <xdr:cNvSpPr/>
      </xdr:nvSpPr>
      <xdr:spPr>
        <a:xfrm>
          <a:off x="8325971" y="4997824"/>
          <a:ext cx="1826558"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THURSDAY</a:t>
          </a:r>
          <a:endParaRPr lang="en-US" sz="2400"/>
        </a:p>
      </xdr:txBody>
    </xdr:sp>
    <xdr:clientData/>
  </xdr:twoCellAnchor>
  <xdr:twoCellAnchor>
    <xdr:from>
      <xdr:col>4</xdr:col>
      <xdr:colOff>2050677</xdr:colOff>
      <xdr:row>11</xdr:row>
      <xdr:rowOff>22411</xdr:rowOff>
    </xdr:from>
    <xdr:to>
      <xdr:col>5</xdr:col>
      <xdr:colOff>818029</xdr:colOff>
      <xdr:row>14</xdr:row>
      <xdr:rowOff>0</xdr:rowOff>
    </xdr:to>
    <xdr:sp macro="" textlink="">
      <xdr:nvSpPr>
        <xdr:cNvPr id="12" name="Rounded Rectangle 11">
          <a:hlinkClick xmlns:r="http://schemas.openxmlformats.org/officeDocument/2006/relationships" r:id="rId6"/>
        </xdr:cNvPr>
        <xdr:cNvSpPr/>
      </xdr:nvSpPr>
      <xdr:spPr>
        <a:xfrm>
          <a:off x="10208559" y="4997823"/>
          <a:ext cx="1826558"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FRIDAY</a:t>
          </a:r>
          <a:endParaRPr lang="en-US" sz="2400"/>
        </a:p>
      </xdr:txBody>
    </xdr:sp>
    <xdr:clientData/>
  </xdr:twoCellAnchor>
  <xdr:twoCellAnchor>
    <xdr:from>
      <xdr:col>5</xdr:col>
      <xdr:colOff>869577</xdr:colOff>
      <xdr:row>11</xdr:row>
      <xdr:rowOff>17929</xdr:rowOff>
    </xdr:from>
    <xdr:to>
      <xdr:col>5</xdr:col>
      <xdr:colOff>2696135</xdr:colOff>
      <xdr:row>13</xdr:row>
      <xdr:rowOff>186018</xdr:rowOff>
    </xdr:to>
    <xdr:sp macro="" textlink="">
      <xdr:nvSpPr>
        <xdr:cNvPr id="13" name="Rounded Rectangle 12">
          <a:hlinkClick xmlns:r="http://schemas.openxmlformats.org/officeDocument/2006/relationships" r:id="rId7"/>
        </xdr:cNvPr>
        <xdr:cNvSpPr/>
      </xdr:nvSpPr>
      <xdr:spPr>
        <a:xfrm>
          <a:off x="12086665" y="4993341"/>
          <a:ext cx="1826558"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SATURDAY</a:t>
          </a:r>
          <a:endParaRPr lang="en-US" sz="2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739588</xdr:colOff>
      <xdr:row>72</xdr:row>
      <xdr:rowOff>156882</xdr:rowOff>
    </xdr:from>
    <xdr:to>
      <xdr:col>5</xdr:col>
      <xdr:colOff>2868706</xdr:colOff>
      <xdr:row>72</xdr:row>
      <xdr:rowOff>605117</xdr:rowOff>
    </xdr:to>
    <xdr:sp macro="" textlink="">
      <xdr:nvSpPr>
        <xdr:cNvPr id="2" name="Rounded Rectangle 1">
          <a:hlinkClick xmlns:r="http://schemas.openxmlformats.org/officeDocument/2006/relationships" r:id="rId1"/>
        </xdr:cNvPr>
        <xdr:cNvSpPr/>
      </xdr:nvSpPr>
      <xdr:spPr>
        <a:xfrm>
          <a:off x="11194676" y="16270941"/>
          <a:ext cx="2129118" cy="4482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EMPLOYEE WORKSHEET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739588</xdr:colOff>
      <xdr:row>72</xdr:row>
      <xdr:rowOff>156882</xdr:rowOff>
    </xdr:from>
    <xdr:to>
      <xdr:col>5</xdr:col>
      <xdr:colOff>2868706</xdr:colOff>
      <xdr:row>72</xdr:row>
      <xdr:rowOff>605117</xdr:rowOff>
    </xdr:to>
    <xdr:sp macro="" textlink="">
      <xdr:nvSpPr>
        <xdr:cNvPr id="2" name="Rounded Rectangle 1"/>
        <xdr:cNvSpPr/>
      </xdr:nvSpPr>
      <xdr:spPr>
        <a:xfrm>
          <a:off x="11188513" y="16301757"/>
          <a:ext cx="2129118" cy="4482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EMPLOYEE WORKSHEET</a:t>
          </a:r>
        </a:p>
      </xdr:txBody>
    </xdr:sp>
    <xdr:clientData/>
  </xdr:twoCellAnchor>
  <xdr:twoCellAnchor>
    <xdr:from>
      <xdr:col>5</xdr:col>
      <xdr:colOff>739588</xdr:colOff>
      <xdr:row>72</xdr:row>
      <xdr:rowOff>156882</xdr:rowOff>
    </xdr:from>
    <xdr:to>
      <xdr:col>5</xdr:col>
      <xdr:colOff>2868706</xdr:colOff>
      <xdr:row>72</xdr:row>
      <xdr:rowOff>605117</xdr:rowOff>
    </xdr:to>
    <xdr:sp macro="" textlink="">
      <xdr:nvSpPr>
        <xdr:cNvPr id="3" name="Rounded Rectangle 2">
          <a:hlinkClick xmlns:r="http://schemas.openxmlformats.org/officeDocument/2006/relationships" r:id="rId1"/>
        </xdr:cNvPr>
        <xdr:cNvSpPr/>
      </xdr:nvSpPr>
      <xdr:spPr>
        <a:xfrm>
          <a:off x="11188513" y="16301757"/>
          <a:ext cx="2129118" cy="4482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EMPLOYEE WORKSHEET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739588</xdr:colOff>
      <xdr:row>72</xdr:row>
      <xdr:rowOff>156882</xdr:rowOff>
    </xdr:from>
    <xdr:to>
      <xdr:col>5</xdr:col>
      <xdr:colOff>2868706</xdr:colOff>
      <xdr:row>72</xdr:row>
      <xdr:rowOff>605117</xdr:rowOff>
    </xdr:to>
    <xdr:sp macro="" textlink="">
      <xdr:nvSpPr>
        <xdr:cNvPr id="2" name="Rounded Rectangle 1"/>
        <xdr:cNvSpPr/>
      </xdr:nvSpPr>
      <xdr:spPr>
        <a:xfrm>
          <a:off x="11188513" y="16301757"/>
          <a:ext cx="2129118" cy="4482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EMPLOYEE WORKSHEET</a:t>
          </a:r>
        </a:p>
      </xdr:txBody>
    </xdr:sp>
    <xdr:clientData/>
  </xdr:twoCellAnchor>
  <xdr:twoCellAnchor>
    <xdr:from>
      <xdr:col>5</xdr:col>
      <xdr:colOff>739588</xdr:colOff>
      <xdr:row>72</xdr:row>
      <xdr:rowOff>156882</xdr:rowOff>
    </xdr:from>
    <xdr:to>
      <xdr:col>5</xdr:col>
      <xdr:colOff>2868706</xdr:colOff>
      <xdr:row>72</xdr:row>
      <xdr:rowOff>605117</xdr:rowOff>
    </xdr:to>
    <xdr:sp macro="" textlink="">
      <xdr:nvSpPr>
        <xdr:cNvPr id="3" name="Rounded Rectangle 2">
          <a:hlinkClick xmlns:r="http://schemas.openxmlformats.org/officeDocument/2006/relationships" r:id="rId1"/>
        </xdr:cNvPr>
        <xdr:cNvSpPr/>
      </xdr:nvSpPr>
      <xdr:spPr>
        <a:xfrm>
          <a:off x="11188513" y="16301757"/>
          <a:ext cx="2129118" cy="4482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EMPLOYEE WORKSHEET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739588</xdr:colOff>
      <xdr:row>72</xdr:row>
      <xdr:rowOff>156882</xdr:rowOff>
    </xdr:from>
    <xdr:to>
      <xdr:col>5</xdr:col>
      <xdr:colOff>2868706</xdr:colOff>
      <xdr:row>72</xdr:row>
      <xdr:rowOff>605117</xdr:rowOff>
    </xdr:to>
    <xdr:sp macro="" textlink="">
      <xdr:nvSpPr>
        <xdr:cNvPr id="2" name="Rounded Rectangle 1">
          <a:hlinkClick xmlns:r="http://schemas.openxmlformats.org/officeDocument/2006/relationships" r:id="rId1"/>
        </xdr:cNvPr>
        <xdr:cNvSpPr/>
      </xdr:nvSpPr>
      <xdr:spPr>
        <a:xfrm>
          <a:off x="11188513" y="16301757"/>
          <a:ext cx="2129118" cy="4482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EMPLOYEE WORKSHEET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739588</xdr:colOff>
      <xdr:row>72</xdr:row>
      <xdr:rowOff>156882</xdr:rowOff>
    </xdr:from>
    <xdr:to>
      <xdr:col>5</xdr:col>
      <xdr:colOff>2868706</xdr:colOff>
      <xdr:row>72</xdr:row>
      <xdr:rowOff>605117</xdr:rowOff>
    </xdr:to>
    <xdr:sp macro="" textlink="">
      <xdr:nvSpPr>
        <xdr:cNvPr id="2" name="Rounded Rectangle 1">
          <a:hlinkClick xmlns:r="http://schemas.openxmlformats.org/officeDocument/2006/relationships" r:id="rId1"/>
        </xdr:cNvPr>
        <xdr:cNvSpPr/>
      </xdr:nvSpPr>
      <xdr:spPr>
        <a:xfrm>
          <a:off x="11188513" y="16301757"/>
          <a:ext cx="2129118" cy="4482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EMPLOYEE WORKSHEET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739588</xdr:colOff>
      <xdr:row>72</xdr:row>
      <xdr:rowOff>156882</xdr:rowOff>
    </xdr:from>
    <xdr:to>
      <xdr:col>5</xdr:col>
      <xdr:colOff>2868706</xdr:colOff>
      <xdr:row>72</xdr:row>
      <xdr:rowOff>605117</xdr:rowOff>
    </xdr:to>
    <xdr:sp macro="" textlink="">
      <xdr:nvSpPr>
        <xdr:cNvPr id="2" name="Rounded Rectangle 1">
          <a:hlinkClick xmlns:r="http://schemas.openxmlformats.org/officeDocument/2006/relationships" r:id="rId1"/>
        </xdr:cNvPr>
        <xdr:cNvSpPr/>
      </xdr:nvSpPr>
      <xdr:spPr>
        <a:xfrm>
          <a:off x="11188513" y="16301757"/>
          <a:ext cx="2129118" cy="4482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EMPLOYEE WORKSHEET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739588</xdr:colOff>
      <xdr:row>72</xdr:row>
      <xdr:rowOff>156882</xdr:rowOff>
    </xdr:from>
    <xdr:to>
      <xdr:col>5</xdr:col>
      <xdr:colOff>2868706</xdr:colOff>
      <xdr:row>72</xdr:row>
      <xdr:rowOff>605117</xdr:rowOff>
    </xdr:to>
    <xdr:sp macro="" textlink="">
      <xdr:nvSpPr>
        <xdr:cNvPr id="2" name="Rounded Rectangle 1">
          <a:hlinkClick xmlns:r="http://schemas.openxmlformats.org/officeDocument/2006/relationships" r:id="rId1"/>
        </xdr:cNvPr>
        <xdr:cNvSpPr/>
      </xdr:nvSpPr>
      <xdr:spPr>
        <a:xfrm>
          <a:off x="11188513" y="16301757"/>
          <a:ext cx="2129118" cy="4482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EMPLOYEE WORKSHEET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3</xdr:row>
      <xdr:rowOff>923925</xdr:rowOff>
    </xdr:from>
    <xdr:to>
      <xdr:col>1</xdr:col>
      <xdr:colOff>1893233</xdr:colOff>
      <xdr:row>3</xdr:row>
      <xdr:rowOff>1473014</xdr:rowOff>
    </xdr:to>
    <xdr:sp macro="" textlink="">
      <xdr:nvSpPr>
        <xdr:cNvPr id="9" name="Rounded Rectangle 8">
          <a:hlinkClick xmlns:r="http://schemas.openxmlformats.org/officeDocument/2006/relationships" r:id="rId1"/>
        </xdr:cNvPr>
        <xdr:cNvSpPr/>
      </xdr:nvSpPr>
      <xdr:spPr>
        <a:xfrm>
          <a:off x="676275" y="1466850"/>
          <a:ext cx="1826558"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SUNDAY</a:t>
          </a:r>
          <a:endParaRPr lang="en-US" sz="2400"/>
        </a:p>
      </xdr:txBody>
    </xdr:sp>
    <xdr:clientData/>
  </xdr:twoCellAnchor>
  <xdr:twoCellAnchor>
    <xdr:from>
      <xdr:col>2</xdr:col>
      <xdr:colOff>47625</xdr:colOff>
      <xdr:row>3</xdr:row>
      <xdr:rowOff>914400</xdr:rowOff>
    </xdr:from>
    <xdr:to>
      <xdr:col>6</xdr:col>
      <xdr:colOff>112778</xdr:colOff>
      <xdr:row>3</xdr:row>
      <xdr:rowOff>1463489</xdr:rowOff>
    </xdr:to>
    <xdr:sp macro="" textlink="">
      <xdr:nvSpPr>
        <xdr:cNvPr id="10" name="Rounded Rectangle 9">
          <a:hlinkClick xmlns:r="http://schemas.openxmlformats.org/officeDocument/2006/relationships" r:id="rId2"/>
        </xdr:cNvPr>
        <xdr:cNvSpPr/>
      </xdr:nvSpPr>
      <xdr:spPr>
        <a:xfrm>
          <a:off x="2562225" y="1457325"/>
          <a:ext cx="1817753"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MONDAY</a:t>
          </a:r>
          <a:endParaRPr lang="en-US" sz="2400"/>
        </a:p>
      </xdr:txBody>
    </xdr:sp>
    <xdr:clientData/>
  </xdr:twoCellAnchor>
  <xdr:twoCellAnchor>
    <xdr:from>
      <xdr:col>6</xdr:col>
      <xdr:colOff>171450</xdr:colOff>
      <xdr:row>3</xdr:row>
      <xdr:rowOff>914400</xdr:rowOff>
    </xdr:from>
    <xdr:to>
      <xdr:col>9</xdr:col>
      <xdr:colOff>362110</xdr:colOff>
      <xdr:row>3</xdr:row>
      <xdr:rowOff>1463489</xdr:rowOff>
    </xdr:to>
    <xdr:sp macro="" textlink="">
      <xdr:nvSpPr>
        <xdr:cNvPr id="12" name="Rounded Rectangle 11">
          <a:hlinkClick xmlns:r="http://schemas.openxmlformats.org/officeDocument/2006/relationships" r:id="rId3"/>
        </xdr:cNvPr>
        <xdr:cNvSpPr/>
      </xdr:nvSpPr>
      <xdr:spPr>
        <a:xfrm>
          <a:off x="4438650" y="1457325"/>
          <a:ext cx="1828960"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TUESDAY</a:t>
          </a:r>
          <a:endParaRPr lang="en-US" sz="2400"/>
        </a:p>
      </xdr:txBody>
    </xdr:sp>
    <xdr:clientData/>
  </xdr:twoCellAnchor>
  <xdr:twoCellAnchor>
    <xdr:from>
      <xdr:col>9</xdr:col>
      <xdr:colOff>419100</xdr:colOff>
      <xdr:row>3</xdr:row>
      <xdr:rowOff>914400</xdr:rowOff>
    </xdr:from>
    <xdr:to>
      <xdr:col>12</xdr:col>
      <xdr:colOff>609760</xdr:colOff>
      <xdr:row>3</xdr:row>
      <xdr:rowOff>1463489</xdr:rowOff>
    </xdr:to>
    <xdr:sp macro="" textlink="">
      <xdr:nvSpPr>
        <xdr:cNvPr id="15" name="Rounded Rectangle 14">
          <a:hlinkClick xmlns:r="http://schemas.openxmlformats.org/officeDocument/2006/relationships" r:id="rId4"/>
        </xdr:cNvPr>
        <xdr:cNvSpPr/>
      </xdr:nvSpPr>
      <xdr:spPr>
        <a:xfrm>
          <a:off x="6324600" y="1457325"/>
          <a:ext cx="1828960"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WEDNESDAY</a:t>
          </a:r>
          <a:endParaRPr lang="en-US" sz="2400"/>
        </a:p>
      </xdr:txBody>
    </xdr:sp>
    <xdr:clientData/>
  </xdr:twoCellAnchor>
  <xdr:twoCellAnchor>
    <xdr:from>
      <xdr:col>12</xdr:col>
      <xdr:colOff>657225</xdr:colOff>
      <xdr:row>3</xdr:row>
      <xdr:rowOff>914400</xdr:rowOff>
    </xdr:from>
    <xdr:to>
      <xdr:col>16</xdr:col>
      <xdr:colOff>83483</xdr:colOff>
      <xdr:row>3</xdr:row>
      <xdr:rowOff>1463489</xdr:rowOff>
    </xdr:to>
    <xdr:sp macro="" textlink="">
      <xdr:nvSpPr>
        <xdr:cNvPr id="16" name="Rounded Rectangle 15">
          <a:hlinkClick xmlns:r="http://schemas.openxmlformats.org/officeDocument/2006/relationships" r:id="rId5"/>
        </xdr:cNvPr>
        <xdr:cNvSpPr/>
      </xdr:nvSpPr>
      <xdr:spPr>
        <a:xfrm>
          <a:off x="8201025" y="1457325"/>
          <a:ext cx="1826558"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THURSDAY</a:t>
          </a:r>
          <a:endParaRPr lang="en-US" sz="2400"/>
        </a:p>
      </xdr:txBody>
    </xdr:sp>
    <xdr:clientData/>
  </xdr:twoCellAnchor>
  <xdr:twoCellAnchor>
    <xdr:from>
      <xdr:col>16</xdr:col>
      <xdr:colOff>133350</xdr:colOff>
      <xdr:row>3</xdr:row>
      <xdr:rowOff>914400</xdr:rowOff>
    </xdr:from>
    <xdr:to>
      <xdr:col>19</xdr:col>
      <xdr:colOff>324009</xdr:colOff>
      <xdr:row>3</xdr:row>
      <xdr:rowOff>1463489</xdr:rowOff>
    </xdr:to>
    <xdr:sp macro="" textlink="">
      <xdr:nvSpPr>
        <xdr:cNvPr id="17" name="Rounded Rectangle 16">
          <a:hlinkClick xmlns:r="http://schemas.openxmlformats.org/officeDocument/2006/relationships" r:id="rId6"/>
        </xdr:cNvPr>
        <xdr:cNvSpPr/>
      </xdr:nvSpPr>
      <xdr:spPr>
        <a:xfrm>
          <a:off x="10077450" y="1457325"/>
          <a:ext cx="1828959"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FRIDAY</a:t>
          </a:r>
          <a:endParaRPr lang="en-US" sz="2400"/>
        </a:p>
      </xdr:txBody>
    </xdr:sp>
    <xdr:clientData/>
  </xdr:twoCellAnchor>
  <xdr:twoCellAnchor>
    <xdr:from>
      <xdr:col>19</xdr:col>
      <xdr:colOff>381000</xdr:colOff>
      <xdr:row>3</xdr:row>
      <xdr:rowOff>914400</xdr:rowOff>
    </xdr:from>
    <xdr:to>
      <xdr:col>22</xdr:col>
      <xdr:colOff>569258</xdr:colOff>
      <xdr:row>3</xdr:row>
      <xdr:rowOff>1463489</xdr:rowOff>
    </xdr:to>
    <xdr:sp macro="" textlink="">
      <xdr:nvSpPr>
        <xdr:cNvPr id="19" name="Rounded Rectangle 18">
          <a:hlinkClick xmlns:r="http://schemas.openxmlformats.org/officeDocument/2006/relationships" r:id="rId7"/>
        </xdr:cNvPr>
        <xdr:cNvSpPr/>
      </xdr:nvSpPr>
      <xdr:spPr>
        <a:xfrm>
          <a:off x="11963400" y="1457325"/>
          <a:ext cx="1826558"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SATURDAY</a:t>
          </a:r>
          <a:endParaRPr lang="en-US" sz="2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24"/>
  <sheetViews>
    <sheetView zoomScale="70" zoomScaleNormal="70" workbookViewId="0">
      <selection activeCell="D43" sqref="D43"/>
    </sheetView>
  </sheetViews>
  <sheetFormatPr defaultRowHeight="15" x14ac:dyDescent="0.25"/>
  <cols>
    <col min="1" max="1" width="9" style="68"/>
    <col min="2" max="2" width="37.75" style="69" customWidth="1"/>
    <col min="3" max="4" width="30.125" style="69" customWidth="1"/>
    <col min="5" max="5" width="40.125" style="69" customWidth="1"/>
    <col min="6" max="6" width="37.875" style="74" customWidth="1"/>
    <col min="7" max="9" width="30.125" style="68" customWidth="1"/>
    <col min="10" max="102" width="9" style="68"/>
    <col min="103" max="16384" width="9" style="69"/>
  </cols>
  <sheetData>
    <row r="1" spans="1:102" ht="33.75" x14ac:dyDescent="0.5">
      <c r="B1" s="107" t="s">
        <v>64</v>
      </c>
      <c r="C1" s="107"/>
      <c r="D1" s="107"/>
      <c r="E1" s="107"/>
      <c r="F1" s="107"/>
    </row>
    <row r="2" spans="1:102" ht="273.75" customHeight="1" x14ac:dyDescent="0.25">
      <c r="B2" s="112" t="s">
        <v>74</v>
      </c>
      <c r="C2" s="112"/>
      <c r="D2" s="112"/>
      <c r="E2" s="112"/>
      <c r="F2" s="112"/>
      <c r="H2" s="95">
        <v>1</v>
      </c>
      <c r="I2" s="95" t="s">
        <v>23</v>
      </c>
    </row>
    <row r="3" spans="1:102" ht="22.5" customHeight="1" x14ac:dyDescent="0.25">
      <c r="B3" s="12"/>
      <c r="C3" s="12"/>
      <c r="D3" s="12"/>
      <c r="E3" s="12"/>
      <c r="F3" s="12"/>
      <c r="H3" s="95">
        <v>2</v>
      </c>
      <c r="I3" s="95" t="s">
        <v>24</v>
      </c>
    </row>
    <row r="4" spans="1:102" s="71" customFormat="1" ht="37.5" x14ac:dyDescent="0.3">
      <c r="A4" s="70"/>
      <c r="B4" s="88" t="s">
        <v>16</v>
      </c>
      <c r="C4" s="89"/>
      <c r="D4" s="75"/>
      <c r="E4" s="92" t="s">
        <v>17</v>
      </c>
      <c r="F4" s="93">
        <f>C5*0.75</f>
        <v>0</v>
      </c>
      <c r="G4" s="72"/>
      <c r="H4" s="95">
        <v>3</v>
      </c>
      <c r="I4" s="95" t="s">
        <v>25</v>
      </c>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row>
    <row r="5" spans="1:102" s="86" customFormat="1" ht="37.5" x14ac:dyDescent="0.3">
      <c r="A5" s="84"/>
      <c r="B5" s="90" t="s">
        <v>18</v>
      </c>
      <c r="C5" s="91"/>
      <c r="D5" s="85"/>
      <c r="E5" s="92" t="s">
        <v>19</v>
      </c>
      <c r="F5" s="94">
        <f>C5*0.25</f>
        <v>0</v>
      </c>
      <c r="G5" s="87"/>
      <c r="H5" s="96">
        <v>4</v>
      </c>
      <c r="I5" s="96" t="s">
        <v>26</v>
      </c>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row>
    <row r="6" spans="1:102" s="71" customFormat="1" ht="18.75" x14ac:dyDescent="0.3">
      <c r="A6" s="70"/>
      <c r="B6" s="76"/>
      <c r="C6" s="76"/>
      <c r="D6" s="76"/>
      <c r="E6" s="76"/>
      <c r="F6" s="77"/>
      <c r="G6" s="72"/>
      <c r="H6" s="95">
        <v>5</v>
      </c>
      <c r="I6" s="95" t="s">
        <v>27</v>
      </c>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row>
    <row r="7" spans="1:102" s="71" customFormat="1" ht="18.75" x14ac:dyDescent="0.3">
      <c r="A7" s="70"/>
      <c r="B7" s="78" t="s">
        <v>20</v>
      </c>
      <c r="C7" s="79">
        <f>C4</f>
        <v>0</v>
      </c>
      <c r="D7" s="80"/>
      <c r="E7" s="81" t="s">
        <v>40</v>
      </c>
      <c r="F7" s="82" t="str">
        <f>VLOOKUP(WEEKDAY(C7),H2:I8,2,FALSE)</f>
        <v>Saturday</v>
      </c>
      <c r="G7" s="72"/>
      <c r="H7" s="95">
        <v>6</v>
      </c>
      <c r="I7" s="95" t="s">
        <v>28</v>
      </c>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row>
    <row r="8" spans="1:102" s="71" customFormat="1" ht="18.75" x14ac:dyDescent="0.3">
      <c r="A8" s="70"/>
      <c r="B8" s="78" t="s">
        <v>21</v>
      </c>
      <c r="C8" s="79">
        <f>C7+(55)</f>
        <v>55</v>
      </c>
      <c r="D8" s="83"/>
      <c r="E8" s="81" t="s">
        <v>41</v>
      </c>
      <c r="F8" s="82" t="str">
        <f>VLOOKUP(WEEKDAY(C8),H2:I8,2,FALSE)</f>
        <v>Friday</v>
      </c>
      <c r="G8" s="72"/>
      <c r="H8" s="95">
        <v>7</v>
      </c>
      <c r="I8" s="95" t="s">
        <v>29</v>
      </c>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row>
    <row r="9" spans="1:102" x14ac:dyDescent="0.25">
      <c r="B9" s="68"/>
      <c r="C9" s="68"/>
      <c r="D9" s="68"/>
      <c r="E9" s="68"/>
      <c r="F9" s="73"/>
    </row>
    <row r="10" spans="1:102" s="68" customFormat="1" ht="18.75" x14ac:dyDescent="0.3">
      <c r="B10" s="108" t="s">
        <v>65</v>
      </c>
      <c r="C10" s="108"/>
      <c r="D10" s="108"/>
      <c r="E10" s="108"/>
      <c r="F10" s="108"/>
    </row>
    <row r="11" spans="1:102" s="68" customFormat="1" ht="16.5" customHeight="1" x14ac:dyDescent="0.25">
      <c r="F11" s="73"/>
    </row>
    <row r="12" spans="1:102" s="72" customFormat="1" x14ac:dyDescent="0.25">
      <c r="F12" s="97"/>
    </row>
    <row r="13" spans="1:102" s="68" customFormat="1" x14ac:dyDescent="0.25">
      <c r="F13" s="73"/>
    </row>
    <row r="14" spans="1:102" s="68" customFormat="1" x14ac:dyDescent="0.25">
      <c r="F14" s="73"/>
    </row>
    <row r="15" spans="1:102" s="68" customFormat="1" x14ac:dyDescent="0.25">
      <c r="F15" s="73"/>
    </row>
    <row r="16" spans="1:102" s="68" customFormat="1" x14ac:dyDescent="0.25">
      <c r="F16" s="73"/>
    </row>
    <row r="17" spans="2:9" s="68" customFormat="1" x14ac:dyDescent="0.25">
      <c r="F17" s="73"/>
    </row>
    <row r="18" spans="2:9" s="68" customFormat="1" x14ac:dyDescent="0.25">
      <c r="B18" s="109" t="s">
        <v>76</v>
      </c>
      <c r="C18" s="110"/>
      <c r="D18" s="110"/>
      <c r="E18" s="110"/>
      <c r="F18" s="110"/>
      <c r="G18" s="110"/>
      <c r="H18" s="110"/>
      <c r="I18" s="111"/>
    </row>
    <row r="19" spans="2:9" s="68" customFormat="1" x14ac:dyDescent="0.25">
      <c r="B19" s="66"/>
      <c r="C19" s="66"/>
      <c r="D19" s="66"/>
      <c r="E19" s="66"/>
      <c r="F19" s="66"/>
      <c r="G19" s="66"/>
      <c r="H19" s="66"/>
      <c r="I19" s="66"/>
    </row>
    <row r="20" spans="2:9" s="68" customFormat="1" x14ac:dyDescent="0.25">
      <c r="B20" s="66"/>
      <c r="C20" s="66">
        <v>1</v>
      </c>
      <c r="D20" s="66">
        <v>2</v>
      </c>
      <c r="E20" s="66">
        <v>3</v>
      </c>
      <c r="F20" s="66">
        <v>4</v>
      </c>
      <c r="G20" s="66">
        <v>5</v>
      </c>
      <c r="H20" s="66">
        <v>6</v>
      </c>
      <c r="I20" s="66">
        <v>7</v>
      </c>
    </row>
    <row r="21" spans="2:9" s="68" customFormat="1" x14ac:dyDescent="0.25">
      <c r="B21" s="66" t="s">
        <v>22</v>
      </c>
      <c r="C21" s="66" t="s">
        <v>23</v>
      </c>
      <c r="D21" s="7" t="s">
        <v>24</v>
      </c>
      <c r="E21" s="66" t="s">
        <v>25</v>
      </c>
      <c r="F21" s="8" t="s">
        <v>26</v>
      </c>
      <c r="G21" s="66" t="s">
        <v>27</v>
      </c>
      <c r="H21" s="66" t="s">
        <v>28</v>
      </c>
      <c r="I21" s="66" t="s">
        <v>29</v>
      </c>
    </row>
    <row r="22" spans="2:9" s="68" customFormat="1" x14ac:dyDescent="0.25">
      <c r="B22" s="3" t="s">
        <v>31</v>
      </c>
      <c r="C22" s="25" t="str">
        <f>IF(WEEKDAY(C4)=C20,C4,IF(WEEKDAY(C4)&gt;C20,"",B22+1))</f>
        <v/>
      </c>
      <c r="D22" s="25" t="str">
        <f>IF(WEEKDAY(C4)=D20,C4,IF(WEEKDAY(C4)&gt;D20,"",C22+1))</f>
        <v/>
      </c>
      <c r="E22" s="25" t="str">
        <f>IF(WEEKDAY(C4)=E20,C4,IF(WEEKDAY(C4)&gt;E20,"",D22+1))</f>
        <v/>
      </c>
      <c r="F22" s="25" t="str">
        <f>IF(WEEKDAY(C4)=F20,C4,IF(WEEKDAY(C4)&gt;F20,"",E22+1))</f>
        <v/>
      </c>
      <c r="G22" s="25" t="str">
        <f>IF(WEEKDAY(C4)=G20,C4,IF(WEEKDAY(C4)&gt;G20,"",F22+1))</f>
        <v/>
      </c>
      <c r="H22" s="25" t="str">
        <f>IF(WEEKDAY(C4)=H20,C4,IF(WEEKDAY(C4)&gt;H20,"",G22+1))</f>
        <v/>
      </c>
      <c r="I22" s="25">
        <f>IF(WEEKDAY(C4)=I20,C4,IF(WEEKDAY(C4)&gt;I20,"",H22+1))</f>
        <v>0</v>
      </c>
    </row>
    <row r="23" spans="2:9" s="68" customFormat="1" x14ac:dyDescent="0.25">
      <c r="B23" s="3" t="s">
        <v>32</v>
      </c>
      <c r="C23" s="25">
        <f>I22+1</f>
        <v>1</v>
      </c>
      <c r="D23" s="25">
        <f t="shared" ref="D23:I29" si="0">C23+1</f>
        <v>2</v>
      </c>
      <c r="E23" s="25">
        <f t="shared" si="0"/>
        <v>3</v>
      </c>
      <c r="F23" s="25">
        <f t="shared" si="0"/>
        <v>4</v>
      </c>
      <c r="G23" s="25">
        <f t="shared" si="0"/>
        <v>5</v>
      </c>
      <c r="H23" s="25">
        <f t="shared" si="0"/>
        <v>6</v>
      </c>
      <c r="I23" s="25">
        <f t="shared" si="0"/>
        <v>7</v>
      </c>
    </row>
    <row r="24" spans="2:9" s="68" customFormat="1" x14ac:dyDescent="0.25">
      <c r="B24" s="3" t="s">
        <v>33</v>
      </c>
      <c r="C24" s="25">
        <f t="shared" ref="C24:C29" si="1">I23+1</f>
        <v>8</v>
      </c>
      <c r="D24" s="25">
        <f t="shared" si="0"/>
        <v>9</v>
      </c>
      <c r="E24" s="25">
        <f t="shared" si="0"/>
        <v>10</v>
      </c>
      <c r="F24" s="25">
        <f t="shared" si="0"/>
        <v>11</v>
      </c>
      <c r="G24" s="25">
        <f t="shared" si="0"/>
        <v>12</v>
      </c>
      <c r="H24" s="25">
        <f t="shared" si="0"/>
        <v>13</v>
      </c>
      <c r="I24" s="25">
        <f t="shared" si="0"/>
        <v>14</v>
      </c>
    </row>
    <row r="25" spans="2:9" s="68" customFormat="1" x14ac:dyDescent="0.25">
      <c r="B25" s="3" t="s">
        <v>34</v>
      </c>
      <c r="C25" s="25">
        <f t="shared" si="1"/>
        <v>15</v>
      </c>
      <c r="D25" s="25">
        <f t="shared" si="0"/>
        <v>16</v>
      </c>
      <c r="E25" s="25">
        <f t="shared" si="0"/>
        <v>17</v>
      </c>
      <c r="F25" s="25">
        <f t="shared" si="0"/>
        <v>18</v>
      </c>
      <c r="G25" s="25">
        <f t="shared" si="0"/>
        <v>19</v>
      </c>
      <c r="H25" s="25">
        <f t="shared" si="0"/>
        <v>20</v>
      </c>
      <c r="I25" s="25">
        <f t="shared" si="0"/>
        <v>21</v>
      </c>
    </row>
    <row r="26" spans="2:9" s="68" customFormat="1" x14ac:dyDescent="0.25">
      <c r="B26" s="3" t="s">
        <v>35</v>
      </c>
      <c r="C26" s="25">
        <f t="shared" si="1"/>
        <v>22</v>
      </c>
      <c r="D26" s="25">
        <f t="shared" si="0"/>
        <v>23</v>
      </c>
      <c r="E26" s="25">
        <f t="shared" si="0"/>
        <v>24</v>
      </c>
      <c r="F26" s="25">
        <f t="shared" si="0"/>
        <v>25</v>
      </c>
      <c r="G26" s="25">
        <f t="shared" si="0"/>
        <v>26</v>
      </c>
      <c r="H26" s="25">
        <f t="shared" si="0"/>
        <v>27</v>
      </c>
      <c r="I26" s="25">
        <f t="shared" si="0"/>
        <v>28</v>
      </c>
    </row>
    <row r="27" spans="2:9" s="68" customFormat="1" x14ac:dyDescent="0.25">
      <c r="B27" s="3" t="s">
        <v>36</v>
      </c>
      <c r="C27" s="25">
        <f t="shared" si="1"/>
        <v>29</v>
      </c>
      <c r="D27" s="25">
        <f t="shared" si="0"/>
        <v>30</v>
      </c>
      <c r="E27" s="25">
        <f t="shared" si="0"/>
        <v>31</v>
      </c>
      <c r="F27" s="25">
        <f t="shared" si="0"/>
        <v>32</v>
      </c>
      <c r="G27" s="25">
        <f t="shared" si="0"/>
        <v>33</v>
      </c>
      <c r="H27" s="25">
        <f t="shared" si="0"/>
        <v>34</v>
      </c>
      <c r="I27" s="25">
        <f t="shared" si="0"/>
        <v>35</v>
      </c>
    </row>
    <row r="28" spans="2:9" s="68" customFormat="1" x14ac:dyDescent="0.25">
      <c r="B28" s="3" t="s">
        <v>37</v>
      </c>
      <c r="C28" s="25">
        <f t="shared" si="1"/>
        <v>36</v>
      </c>
      <c r="D28" s="25">
        <f t="shared" si="0"/>
        <v>37</v>
      </c>
      <c r="E28" s="25">
        <f t="shared" si="0"/>
        <v>38</v>
      </c>
      <c r="F28" s="25">
        <f t="shared" si="0"/>
        <v>39</v>
      </c>
      <c r="G28" s="25">
        <f>F28+1</f>
        <v>40</v>
      </c>
      <c r="H28" s="25">
        <f t="shared" si="0"/>
        <v>41</v>
      </c>
      <c r="I28" s="25">
        <f t="shared" si="0"/>
        <v>42</v>
      </c>
    </row>
    <row r="29" spans="2:9" s="68" customFormat="1" x14ac:dyDescent="0.25">
      <c r="B29" s="3" t="s">
        <v>38</v>
      </c>
      <c r="C29" s="25">
        <f t="shared" si="1"/>
        <v>43</v>
      </c>
      <c r="D29" s="25">
        <f t="shared" si="0"/>
        <v>44</v>
      </c>
      <c r="E29" s="25">
        <f t="shared" si="0"/>
        <v>45</v>
      </c>
      <c r="F29" s="25">
        <f t="shared" si="0"/>
        <v>46</v>
      </c>
      <c r="G29" s="25">
        <f t="shared" si="0"/>
        <v>47</v>
      </c>
      <c r="H29" s="25">
        <f t="shared" si="0"/>
        <v>48</v>
      </c>
      <c r="I29" s="25">
        <f t="shared" si="0"/>
        <v>49</v>
      </c>
    </row>
    <row r="30" spans="2:9" s="68" customFormat="1" x14ac:dyDescent="0.25">
      <c r="B30" s="3" t="s">
        <v>39</v>
      </c>
      <c r="C30" s="25">
        <f>IF(WEEKDAY(C4)&gt;C20,I29+1,"")</f>
        <v>50</v>
      </c>
      <c r="D30" s="25">
        <f>IF(WEEKDAY(C4)&gt;D20,C30+1,"")</f>
        <v>51</v>
      </c>
      <c r="E30" s="25">
        <f>IF(WEEKDAY(C4)&gt;E20,D30+1,"")</f>
        <v>52</v>
      </c>
      <c r="F30" s="25">
        <f>IF(WEEKDAY(C4)&gt;F20,E30+1,"")</f>
        <v>53</v>
      </c>
      <c r="G30" s="25">
        <f>IF(WEEKDAY(C4)&gt;G20,F30+1,"")</f>
        <v>54</v>
      </c>
      <c r="H30" s="25">
        <f>IF(WEEKDAY(C4)&gt;H20,G30+1,"")</f>
        <v>55</v>
      </c>
      <c r="I30" s="25" t="str">
        <f>IF(WEEKDAY(C4)&gt;I20,H30+1,"")</f>
        <v/>
      </c>
    </row>
    <row r="31" spans="2:9" s="68" customFormat="1" x14ac:dyDescent="0.25">
      <c r="F31" s="73"/>
    </row>
    <row r="32" spans="2:9" s="68" customFormat="1" x14ac:dyDescent="0.25">
      <c r="F32" s="73"/>
    </row>
    <row r="33" spans="6:6" s="68" customFormat="1" x14ac:dyDescent="0.25">
      <c r="F33" s="73"/>
    </row>
    <row r="34" spans="6:6" s="68" customFormat="1" x14ac:dyDescent="0.25">
      <c r="F34" s="73"/>
    </row>
    <row r="35" spans="6:6" s="68" customFormat="1" x14ac:dyDescent="0.25">
      <c r="F35" s="73"/>
    </row>
    <row r="36" spans="6:6" s="68" customFormat="1" x14ac:dyDescent="0.25">
      <c r="F36" s="73"/>
    </row>
    <row r="37" spans="6:6" s="68" customFormat="1" x14ac:dyDescent="0.25">
      <c r="F37" s="73"/>
    </row>
    <row r="38" spans="6:6" s="68" customFormat="1" x14ac:dyDescent="0.25">
      <c r="F38" s="73"/>
    </row>
    <row r="39" spans="6:6" s="68" customFormat="1" x14ac:dyDescent="0.25">
      <c r="F39" s="73"/>
    </row>
    <row r="40" spans="6:6" s="68" customFormat="1" x14ac:dyDescent="0.25">
      <c r="F40" s="73"/>
    </row>
    <row r="41" spans="6:6" s="68" customFormat="1" x14ac:dyDescent="0.25">
      <c r="F41" s="73"/>
    </row>
    <row r="42" spans="6:6" s="68" customFormat="1" x14ac:dyDescent="0.25">
      <c r="F42" s="73"/>
    </row>
    <row r="43" spans="6:6" s="68" customFormat="1" x14ac:dyDescent="0.25">
      <c r="F43" s="73"/>
    </row>
    <row r="44" spans="6:6" s="68" customFormat="1" x14ac:dyDescent="0.25">
      <c r="F44" s="73"/>
    </row>
    <row r="45" spans="6:6" s="68" customFormat="1" x14ac:dyDescent="0.25">
      <c r="F45" s="73"/>
    </row>
    <row r="46" spans="6:6" s="68" customFormat="1" x14ac:dyDescent="0.25">
      <c r="F46" s="73"/>
    </row>
    <row r="47" spans="6:6" s="68" customFormat="1" x14ac:dyDescent="0.25">
      <c r="F47" s="73"/>
    </row>
    <row r="48" spans="6:6" s="68" customFormat="1" x14ac:dyDescent="0.25">
      <c r="F48" s="73"/>
    </row>
    <row r="49" spans="6:6" s="68" customFormat="1" x14ac:dyDescent="0.25">
      <c r="F49" s="73"/>
    </row>
    <row r="50" spans="6:6" s="68" customFormat="1" x14ac:dyDescent="0.25">
      <c r="F50" s="73"/>
    </row>
    <row r="51" spans="6:6" s="68" customFormat="1" x14ac:dyDescent="0.25">
      <c r="F51" s="73"/>
    </row>
    <row r="52" spans="6:6" s="68" customFormat="1" x14ac:dyDescent="0.25">
      <c r="F52" s="73"/>
    </row>
    <row r="53" spans="6:6" s="68" customFormat="1" x14ac:dyDescent="0.25">
      <c r="F53" s="73"/>
    </row>
    <row r="54" spans="6:6" s="68" customFormat="1" x14ac:dyDescent="0.25">
      <c r="F54" s="73"/>
    </row>
    <row r="55" spans="6:6" s="68" customFormat="1" x14ac:dyDescent="0.25">
      <c r="F55" s="73"/>
    </row>
    <row r="56" spans="6:6" s="68" customFormat="1" x14ac:dyDescent="0.25">
      <c r="F56" s="73"/>
    </row>
    <row r="57" spans="6:6" s="68" customFormat="1" x14ac:dyDescent="0.25">
      <c r="F57" s="73"/>
    </row>
    <row r="58" spans="6:6" s="68" customFormat="1" x14ac:dyDescent="0.25">
      <c r="F58" s="73"/>
    </row>
    <row r="59" spans="6:6" s="68" customFormat="1" x14ac:dyDescent="0.25">
      <c r="F59" s="73"/>
    </row>
    <row r="60" spans="6:6" s="68" customFormat="1" x14ac:dyDescent="0.25">
      <c r="F60" s="73"/>
    </row>
    <row r="61" spans="6:6" s="68" customFormat="1" x14ac:dyDescent="0.25">
      <c r="F61" s="73"/>
    </row>
    <row r="62" spans="6:6" s="68" customFormat="1" x14ac:dyDescent="0.25">
      <c r="F62" s="73"/>
    </row>
    <row r="63" spans="6:6" s="68" customFormat="1" x14ac:dyDescent="0.25">
      <c r="F63" s="73"/>
    </row>
    <row r="64" spans="6:6" s="68" customFormat="1" x14ac:dyDescent="0.25">
      <c r="F64" s="73"/>
    </row>
    <row r="65" spans="6:6" s="68" customFormat="1" x14ac:dyDescent="0.25">
      <c r="F65" s="73"/>
    </row>
    <row r="66" spans="6:6" s="68" customFormat="1" x14ac:dyDescent="0.25">
      <c r="F66" s="73"/>
    </row>
    <row r="67" spans="6:6" s="68" customFormat="1" x14ac:dyDescent="0.25">
      <c r="F67" s="73"/>
    </row>
    <row r="68" spans="6:6" s="68" customFormat="1" x14ac:dyDescent="0.25">
      <c r="F68" s="73"/>
    </row>
    <row r="69" spans="6:6" s="68" customFormat="1" x14ac:dyDescent="0.25">
      <c r="F69" s="73"/>
    </row>
    <row r="70" spans="6:6" s="68" customFormat="1" x14ac:dyDescent="0.25">
      <c r="F70" s="73"/>
    </row>
    <row r="71" spans="6:6" s="68" customFormat="1" x14ac:dyDescent="0.25">
      <c r="F71" s="73"/>
    </row>
    <row r="72" spans="6:6" s="68" customFormat="1" x14ac:dyDescent="0.25">
      <c r="F72" s="73"/>
    </row>
    <row r="73" spans="6:6" s="68" customFormat="1" x14ac:dyDescent="0.25">
      <c r="F73" s="73"/>
    </row>
    <row r="74" spans="6:6" s="68" customFormat="1" x14ac:dyDescent="0.25">
      <c r="F74" s="73"/>
    </row>
    <row r="75" spans="6:6" s="68" customFormat="1" x14ac:dyDescent="0.25">
      <c r="F75" s="73"/>
    </row>
    <row r="76" spans="6:6" s="68" customFormat="1" x14ac:dyDescent="0.25">
      <c r="F76" s="73"/>
    </row>
    <row r="77" spans="6:6" s="68" customFormat="1" x14ac:dyDescent="0.25">
      <c r="F77" s="73"/>
    </row>
    <row r="78" spans="6:6" s="68" customFormat="1" x14ac:dyDescent="0.25">
      <c r="F78" s="73"/>
    </row>
    <row r="79" spans="6:6" s="68" customFormat="1" x14ac:dyDescent="0.25">
      <c r="F79" s="73"/>
    </row>
    <row r="80" spans="6:6" s="68" customFormat="1" x14ac:dyDescent="0.25">
      <c r="F80" s="73"/>
    </row>
    <row r="81" spans="6:6" s="68" customFormat="1" x14ac:dyDescent="0.25">
      <c r="F81" s="73"/>
    </row>
    <row r="82" spans="6:6" s="68" customFormat="1" x14ac:dyDescent="0.25">
      <c r="F82" s="73"/>
    </row>
    <row r="83" spans="6:6" s="68" customFormat="1" x14ac:dyDescent="0.25">
      <c r="F83" s="73"/>
    </row>
    <row r="84" spans="6:6" s="68" customFormat="1" x14ac:dyDescent="0.25">
      <c r="F84" s="73"/>
    </row>
    <row r="85" spans="6:6" s="68" customFormat="1" x14ac:dyDescent="0.25">
      <c r="F85" s="73"/>
    </row>
    <row r="86" spans="6:6" s="68" customFormat="1" x14ac:dyDescent="0.25">
      <c r="F86" s="73"/>
    </row>
    <row r="87" spans="6:6" s="68" customFormat="1" x14ac:dyDescent="0.25">
      <c r="F87" s="73"/>
    </row>
    <row r="88" spans="6:6" s="68" customFormat="1" x14ac:dyDescent="0.25">
      <c r="F88" s="73"/>
    </row>
    <row r="89" spans="6:6" s="68" customFormat="1" x14ac:dyDescent="0.25">
      <c r="F89" s="73"/>
    </row>
    <row r="90" spans="6:6" s="68" customFormat="1" x14ac:dyDescent="0.25">
      <c r="F90" s="73"/>
    </row>
    <row r="91" spans="6:6" s="68" customFormat="1" x14ac:dyDescent="0.25">
      <c r="F91" s="73"/>
    </row>
    <row r="92" spans="6:6" s="68" customFormat="1" x14ac:dyDescent="0.25">
      <c r="F92" s="73"/>
    </row>
    <row r="93" spans="6:6" s="68" customFormat="1" x14ac:dyDescent="0.25">
      <c r="F93" s="73"/>
    </row>
    <row r="94" spans="6:6" s="68" customFormat="1" x14ac:dyDescent="0.25">
      <c r="F94" s="73"/>
    </row>
    <row r="95" spans="6:6" s="68" customFormat="1" x14ac:dyDescent="0.25">
      <c r="F95" s="73"/>
    </row>
    <row r="96" spans="6:6" s="68" customFormat="1" x14ac:dyDescent="0.25">
      <c r="F96" s="73"/>
    </row>
    <row r="97" spans="6:6" s="68" customFormat="1" x14ac:dyDescent="0.25">
      <c r="F97" s="73"/>
    </row>
    <row r="98" spans="6:6" s="68" customFormat="1" x14ac:dyDescent="0.25">
      <c r="F98" s="73"/>
    </row>
    <row r="99" spans="6:6" s="68" customFormat="1" x14ac:dyDescent="0.25">
      <c r="F99" s="73"/>
    </row>
    <row r="100" spans="6:6" s="68" customFormat="1" x14ac:dyDescent="0.25">
      <c r="F100" s="73"/>
    </row>
    <row r="101" spans="6:6" s="68" customFormat="1" x14ac:dyDescent="0.25">
      <c r="F101" s="73"/>
    </row>
    <row r="102" spans="6:6" s="68" customFormat="1" x14ac:dyDescent="0.25">
      <c r="F102" s="73"/>
    </row>
    <row r="103" spans="6:6" s="68" customFormat="1" x14ac:dyDescent="0.25">
      <c r="F103" s="73"/>
    </row>
    <row r="104" spans="6:6" s="68" customFormat="1" x14ac:dyDescent="0.25">
      <c r="F104" s="73"/>
    </row>
    <row r="105" spans="6:6" s="68" customFormat="1" x14ac:dyDescent="0.25">
      <c r="F105" s="73"/>
    </row>
    <row r="106" spans="6:6" s="68" customFormat="1" x14ac:dyDescent="0.25">
      <c r="F106" s="73"/>
    </row>
    <row r="107" spans="6:6" s="68" customFormat="1" x14ac:dyDescent="0.25">
      <c r="F107" s="73"/>
    </row>
    <row r="108" spans="6:6" s="68" customFormat="1" x14ac:dyDescent="0.25">
      <c r="F108" s="73"/>
    </row>
    <row r="109" spans="6:6" s="68" customFormat="1" x14ac:dyDescent="0.25">
      <c r="F109" s="73"/>
    </row>
    <row r="110" spans="6:6" s="68" customFormat="1" x14ac:dyDescent="0.25">
      <c r="F110" s="73"/>
    </row>
    <row r="111" spans="6:6" s="68" customFormat="1" x14ac:dyDescent="0.25">
      <c r="F111" s="73"/>
    </row>
    <row r="112" spans="6:6" s="68" customFormat="1" x14ac:dyDescent="0.25">
      <c r="F112" s="73"/>
    </row>
    <row r="113" spans="6:6" s="68" customFormat="1" x14ac:dyDescent="0.25">
      <c r="F113" s="73"/>
    </row>
    <row r="114" spans="6:6" s="68" customFormat="1" x14ac:dyDescent="0.25">
      <c r="F114" s="73"/>
    </row>
    <row r="115" spans="6:6" s="68" customFormat="1" x14ac:dyDescent="0.25">
      <c r="F115" s="73"/>
    </row>
    <row r="116" spans="6:6" s="68" customFormat="1" x14ac:dyDescent="0.25">
      <c r="F116" s="73"/>
    </row>
    <row r="117" spans="6:6" s="68" customFormat="1" x14ac:dyDescent="0.25">
      <c r="F117" s="73"/>
    </row>
    <row r="118" spans="6:6" s="68" customFormat="1" x14ac:dyDescent="0.25">
      <c r="F118" s="73"/>
    </row>
    <row r="119" spans="6:6" s="68" customFormat="1" x14ac:dyDescent="0.25">
      <c r="F119" s="73"/>
    </row>
    <row r="120" spans="6:6" s="68" customFormat="1" x14ac:dyDescent="0.25">
      <c r="F120" s="73"/>
    </row>
    <row r="121" spans="6:6" s="68" customFormat="1" x14ac:dyDescent="0.25">
      <c r="F121" s="73"/>
    </row>
    <row r="122" spans="6:6" s="68" customFormat="1" x14ac:dyDescent="0.25">
      <c r="F122" s="73"/>
    </row>
    <row r="123" spans="6:6" s="68" customFormat="1" x14ac:dyDescent="0.25">
      <c r="F123" s="73"/>
    </row>
    <row r="124" spans="6:6" s="68" customFormat="1" x14ac:dyDescent="0.25">
      <c r="F124" s="73"/>
    </row>
  </sheetData>
  <mergeCells count="4">
    <mergeCell ref="B1:F1"/>
    <mergeCell ref="B10:F10"/>
    <mergeCell ref="B18:I18"/>
    <mergeCell ref="B2:F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25"/>
  <sheetViews>
    <sheetView zoomScale="85" zoomScaleNormal="85" workbookViewId="0">
      <selection activeCell="I4" sqref="I4"/>
    </sheetView>
  </sheetViews>
  <sheetFormatPr defaultRowHeight="14.25" x14ac:dyDescent="0.2"/>
  <cols>
    <col min="1" max="1" width="9" style="10"/>
    <col min="2" max="2" width="37.75" customWidth="1"/>
    <col min="3" max="5" width="30.125" customWidth="1"/>
    <col min="6" max="6" width="37.875" style="1" customWidth="1"/>
    <col min="7" max="9" width="30.125" style="10" customWidth="1"/>
    <col min="10" max="102" width="9" style="10"/>
  </cols>
  <sheetData>
    <row r="1" spans="1:102" ht="153.75" customHeight="1" x14ac:dyDescent="0.2">
      <c r="B1" s="124" t="s">
        <v>68</v>
      </c>
      <c r="C1" s="125"/>
      <c r="D1" s="125"/>
      <c r="E1" s="125"/>
      <c r="F1" s="126"/>
    </row>
    <row r="2" spans="1:102" ht="22.5" customHeight="1" x14ac:dyDescent="0.2">
      <c r="B2" s="12"/>
      <c r="C2" s="12"/>
      <c r="D2" s="12"/>
      <c r="E2" s="12"/>
      <c r="F2" s="12"/>
    </row>
    <row r="3" spans="1:102" s="20" customFormat="1" ht="30" x14ac:dyDescent="0.25">
      <c r="A3" s="16"/>
      <c r="B3" s="67" t="s">
        <v>16</v>
      </c>
      <c r="C3" s="98">
        <f>'FTE Introduction'!C4</f>
        <v>0</v>
      </c>
      <c r="D3" s="26"/>
      <c r="E3" s="21" t="s">
        <v>17</v>
      </c>
      <c r="F3" s="19">
        <f>C4*0.75</f>
        <v>0</v>
      </c>
      <c r="G3" s="18"/>
      <c r="H3" s="100"/>
      <c r="I3" s="100"/>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row>
    <row r="4" spans="1:102" s="20" customFormat="1" ht="30" x14ac:dyDescent="0.25">
      <c r="A4" s="16"/>
      <c r="B4" s="17" t="s">
        <v>18</v>
      </c>
      <c r="C4" s="99">
        <f>'FTE Introduction'!C5</f>
        <v>0</v>
      </c>
      <c r="D4" s="18"/>
      <c r="E4" s="21" t="s">
        <v>19</v>
      </c>
      <c r="F4" s="19">
        <f>C4*0.25</f>
        <v>0</v>
      </c>
      <c r="G4" s="18"/>
      <c r="H4" s="101">
        <v>1</v>
      </c>
      <c r="I4" s="101" t="s">
        <v>23</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row>
    <row r="5" spans="1:102" s="20" customFormat="1" x14ac:dyDescent="0.2">
      <c r="A5" s="16"/>
      <c r="B5" s="18"/>
      <c r="C5" s="18"/>
      <c r="D5" s="18"/>
      <c r="E5" s="18"/>
      <c r="F5" s="16"/>
      <c r="G5" s="18"/>
      <c r="H5" s="101">
        <v>2</v>
      </c>
      <c r="I5" s="101" t="s">
        <v>24</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row>
    <row r="6" spans="1:102" s="20" customFormat="1" ht="15" x14ac:dyDescent="0.25">
      <c r="A6" s="16"/>
      <c r="B6" s="22" t="s">
        <v>20</v>
      </c>
      <c r="C6" s="23">
        <f>C3</f>
        <v>0</v>
      </c>
      <c r="E6" s="29" t="s">
        <v>40</v>
      </c>
      <c r="F6" s="27" t="str">
        <f>VLOOKUP(WEEKDAY(C6),H4:I10,2,FALSE)</f>
        <v>Saturday</v>
      </c>
      <c r="G6" s="18"/>
      <c r="H6" s="101">
        <v>3</v>
      </c>
      <c r="I6" s="101" t="s">
        <v>25</v>
      </c>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row>
    <row r="7" spans="1:102" s="20" customFormat="1" ht="15" x14ac:dyDescent="0.25">
      <c r="A7" s="16"/>
      <c r="B7" s="22" t="s">
        <v>21</v>
      </c>
      <c r="C7" s="23">
        <f>C6+(55)</f>
        <v>55</v>
      </c>
      <c r="D7" s="28"/>
      <c r="E7" s="29" t="s">
        <v>41</v>
      </c>
      <c r="F7" s="27" t="str">
        <f>VLOOKUP(WEEKDAY(C7),H4:I10,2,FALSE)</f>
        <v>Friday</v>
      </c>
      <c r="G7" s="18"/>
      <c r="H7" s="101">
        <v>4</v>
      </c>
      <c r="I7" s="101" t="s">
        <v>26</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row>
    <row r="8" spans="1:102" x14ac:dyDescent="0.2">
      <c r="B8" s="10"/>
      <c r="C8" s="10"/>
      <c r="D8" s="10"/>
      <c r="E8" s="10"/>
      <c r="F8" s="11"/>
      <c r="H8" s="101">
        <v>5</v>
      </c>
      <c r="I8" s="101" t="s">
        <v>27</v>
      </c>
    </row>
    <row r="9" spans="1:102" ht="15" x14ac:dyDescent="0.25">
      <c r="B9" s="127" t="s">
        <v>61</v>
      </c>
      <c r="C9" s="128"/>
      <c r="D9" s="128"/>
      <c r="E9" s="128"/>
      <c r="F9" s="129"/>
      <c r="H9" s="101">
        <v>6</v>
      </c>
      <c r="I9" s="101" t="s">
        <v>28</v>
      </c>
    </row>
    <row r="10" spans="1:102" ht="15" x14ac:dyDescent="0.25">
      <c r="B10" s="24"/>
      <c r="C10" s="13"/>
      <c r="D10" s="14" t="s">
        <v>10</v>
      </c>
      <c r="E10" s="3"/>
      <c r="F10" s="14" t="s">
        <v>11</v>
      </c>
      <c r="H10" s="101">
        <v>7</v>
      </c>
      <c r="I10" s="101" t="s">
        <v>29</v>
      </c>
    </row>
    <row r="11" spans="1:102" x14ac:dyDescent="0.2">
      <c r="B11" s="130" t="s">
        <v>12</v>
      </c>
      <c r="C11" s="131"/>
      <c r="D11" s="63">
        <f>G85</f>
        <v>0</v>
      </c>
      <c r="E11" s="3"/>
      <c r="F11" s="4">
        <f>D11</f>
        <v>0</v>
      </c>
      <c r="H11" s="101"/>
      <c r="I11" s="101"/>
    </row>
    <row r="12" spans="1:102" ht="14.25" customHeight="1" x14ac:dyDescent="0.2">
      <c r="B12" s="132" t="s">
        <v>13</v>
      </c>
      <c r="C12" s="133"/>
      <c r="D12" s="30">
        <f>F41</f>
        <v>0</v>
      </c>
      <c r="E12" s="3"/>
      <c r="F12" s="134">
        <f>MIN(D12:D13)</f>
        <v>0</v>
      </c>
      <c r="H12" s="101"/>
      <c r="I12" s="101"/>
    </row>
    <row r="13" spans="1:102" ht="14.25" customHeight="1" x14ac:dyDescent="0.2">
      <c r="B13" s="132" t="s">
        <v>14</v>
      </c>
      <c r="C13" s="133"/>
      <c r="D13" s="30">
        <f>F55</f>
        <v>0</v>
      </c>
      <c r="E13" s="3"/>
      <c r="F13" s="135"/>
      <c r="H13" s="101"/>
      <c r="I13" s="101"/>
    </row>
    <row r="14" spans="1:102" x14ac:dyDescent="0.2">
      <c r="B14" s="3"/>
      <c r="C14" s="3"/>
      <c r="D14" s="3"/>
      <c r="E14" s="3"/>
      <c r="F14" s="3"/>
    </row>
    <row r="15" spans="1:102" ht="15" x14ac:dyDescent="0.25">
      <c r="B15" s="3"/>
      <c r="C15" s="119" t="s">
        <v>15</v>
      </c>
      <c r="D15" s="120"/>
      <c r="E15" s="3"/>
      <c r="F15" s="15" t="e">
        <f>IF(F11/F12&gt;=1,0,1-(F11/F12))</f>
        <v>#DIV/0!</v>
      </c>
    </row>
    <row r="16" spans="1:102" x14ac:dyDescent="0.2">
      <c r="B16" s="10"/>
      <c r="C16" s="10"/>
      <c r="D16" s="10"/>
      <c r="E16" s="10"/>
      <c r="F16" s="11"/>
    </row>
    <row r="17" spans="1:42" customFormat="1" x14ac:dyDescent="0.2">
      <c r="A17" s="10"/>
      <c r="B17" s="10"/>
      <c r="C17" s="10"/>
      <c r="D17" s="10"/>
      <c r="E17" s="10"/>
      <c r="F17" s="11"/>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row>
    <row r="18" spans="1:42" customFormat="1" ht="15" customHeight="1" x14ac:dyDescent="0.25">
      <c r="A18" s="10"/>
      <c r="B18" s="109" t="s">
        <v>0</v>
      </c>
      <c r="C18" s="110"/>
      <c r="D18" s="110"/>
      <c r="E18" s="110"/>
      <c r="F18" s="111"/>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row>
    <row r="19" spans="1:42" customFormat="1" ht="30" customHeight="1" x14ac:dyDescent="0.25">
      <c r="A19" s="10"/>
      <c r="B19" s="66" t="s">
        <v>1</v>
      </c>
      <c r="C19" s="66" t="s">
        <v>2</v>
      </c>
      <c r="D19" s="7" t="s">
        <v>3</v>
      </c>
      <c r="E19" s="66" t="s">
        <v>4</v>
      </c>
      <c r="F19" s="8" t="s">
        <v>5</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row>
    <row r="20" spans="1:42" customFormat="1" ht="15" x14ac:dyDescent="0.25">
      <c r="A20" s="10"/>
      <c r="B20" s="6" t="s">
        <v>6</v>
      </c>
      <c r="C20" s="6">
        <v>43512</v>
      </c>
      <c r="D20" s="2"/>
      <c r="E20" s="3">
        <f>D20/6</f>
        <v>0</v>
      </c>
      <c r="F20" s="4"/>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row>
    <row r="21" spans="1:42" customFormat="1" ht="15" customHeight="1" x14ac:dyDescent="0.25">
      <c r="A21" s="10"/>
      <c r="B21" s="6">
        <v>43513</v>
      </c>
      <c r="C21" s="6">
        <f>B21+6</f>
        <v>43519</v>
      </c>
      <c r="D21" s="2"/>
      <c r="E21" s="3">
        <f>D21/30</f>
        <v>0</v>
      </c>
      <c r="F21" s="4"/>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row>
    <row r="22" spans="1:42" customFormat="1" ht="15" customHeight="1" x14ac:dyDescent="0.25">
      <c r="A22" s="10"/>
      <c r="B22" s="6">
        <f>B21+7</f>
        <v>43520</v>
      </c>
      <c r="C22" s="6">
        <f t="shared" ref="C22:C39" si="0">B22+6</f>
        <v>43526</v>
      </c>
      <c r="D22" s="2"/>
      <c r="E22" s="3">
        <f t="shared" ref="E22:E40" si="1">D22/30</f>
        <v>0</v>
      </c>
      <c r="F22" s="4">
        <f>AVERAGE(E20:E21,D22*0.8/24)</f>
        <v>0</v>
      </c>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row>
    <row r="23" spans="1:42" customFormat="1" ht="15" customHeight="1" x14ac:dyDescent="0.25">
      <c r="A23" s="10"/>
      <c r="B23" s="6">
        <f t="shared" ref="B23:B39" si="2">B22+7</f>
        <v>43527</v>
      </c>
      <c r="C23" s="6">
        <f t="shared" si="0"/>
        <v>43533</v>
      </c>
      <c r="D23" s="2"/>
      <c r="E23" s="3">
        <f t="shared" si="1"/>
        <v>0</v>
      </c>
      <c r="F23" s="4"/>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row>
    <row r="24" spans="1:42" customFormat="1" ht="15" x14ac:dyDescent="0.25">
      <c r="A24" s="10"/>
      <c r="B24" s="6">
        <f t="shared" si="2"/>
        <v>43534</v>
      </c>
      <c r="C24" s="6">
        <f t="shared" si="0"/>
        <v>43540</v>
      </c>
      <c r="D24" s="2"/>
      <c r="E24" s="3">
        <f t="shared" si="1"/>
        <v>0</v>
      </c>
      <c r="F24" s="4"/>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row>
    <row r="25" spans="1:42" customFormat="1" ht="15" x14ac:dyDescent="0.25">
      <c r="A25" s="10"/>
      <c r="B25" s="6">
        <f>B24+7</f>
        <v>43541</v>
      </c>
      <c r="C25" s="6">
        <f t="shared" si="0"/>
        <v>43547</v>
      </c>
      <c r="D25" s="2"/>
      <c r="E25" s="3">
        <f t="shared" si="1"/>
        <v>0</v>
      </c>
      <c r="F25" s="4"/>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row>
    <row r="26" spans="1:42" customFormat="1" ht="15" x14ac:dyDescent="0.25">
      <c r="A26" s="10"/>
      <c r="B26" s="6">
        <f>B25+7</f>
        <v>43548</v>
      </c>
      <c r="C26" s="6">
        <f t="shared" si="0"/>
        <v>43554</v>
      </c>
      <c r="D26" s="2"/>
      <c r="E26" s="3">
        <f t="shared" si="1"/>
        <v>0</v>
      </c>
      <c r="F26" s="4">
        <f>AVERAGE(D22*0.2/6,E23:E26)</f>
        <v>0</v>
      </c>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row>
    <row r="27" spans="1:42" customFormat="1" ht="15" x14ac:dyDescent="0.25">
      <c r="A27" s="10"/>
      <c r="B27" s="6">
        <f t="shared" si="2"/>
        <v>43555</v>
      </c>
      <c r="C27" s="6">
        <f t="shared" si="0"/>
        <v>43561</v>
      </c>
      <c r="D27" s="2"/>
      <c r="E27" s="3">
        <f t="shared" si="1"/>
        <v>0</v>
      </c>
      <c r="F27" s="4"/>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row>
    <row r="28" spans="1:42" customFormat="1" ht="15" x14ac:dyDescent="0.25">
      <c r="A28" s="10"/>
      <c r="B28" s="6">
        <f t="shared" si="2"/>
        <v>43562</v>
      </c>
      <c r="C28" s="6">
        <f t="shared" si="0"/>
        <v>43568</v>
      </c>
      <c r="D28" s="2"/>
      <c r="E28" s="3">
        <f t="shared" si="1"/>
        <v>0</v>
      </c>
      <c r="F28" s="4"/>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spans="1:42" customFormat="1" ht="15" x14ac:dyDescent="0.25">
      <c r="A29" s="10"/>
      <c r="B29" s="6">
        <f t="shared" si="2"/>
        <v>43569</v>
      </c>
      <c r="C29" s="6">
        <f t="shared" si="0"/>
        <v>43575</v>
      </c>
      <c r="D29" s="2"/>
      <c r="E29" s="3">
        <f t="shared" si="1"/>
        <v>0</v>
      </c>
      <c r="F29" s="4"/>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row>
    <row r="30" spans="1:42" customFormat="1" ht="15" x14ac:dyDescent="0.25">
      <c r="A30" s="10"/>
      <c r="B30" s="6">
        <f t="shared" si="2"/>
        <v>43576</v>
      </c>
      <c r="C30" s="6">
        <f t="shared" si="0"/>
        <v>43582</v>
      </c>
      <c r="D30" s="2"/>
      <c r="E30" s="3">
        <f t="shared" si="1"/>
        <v>0</v>
      </c>
      <c r="F30" s="4"/>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2" customFormat="1" ht="15" x14ac:dyDescent="0.25">
      <c r="A31" s="10"/>
      <c r="B31" s="6">
        <f t="shared" si="2"/>
        <v>43583</v>
      </c>
      <c r="C31" s="6">
        <f t="shared" si="0"/>
        <v>43589</v>
      </c>
      <c r="D31" s="2"/>
      <c r="E31" s="3">
        <f t="shared" si="1"/>
        <v>0</v>
      </c>
      <c r="F31" s="4">
        <f>AVERAGE(E27:E30,D31*0.4/12)</f>
        <v>0</v>
      </c>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row>
    <row r="32" spans="1:42" customFormat="1" ht="15" x14ac:dyDescent="0.25">
      <c r="A32" s="10"/>
      <c r="B32" s="6">
        <f t="shared" si="2"/>
        <v>43590</v>
      </c>
      <c r="C32" s="6">
        <f t="shared" si="0"/>
        <v>43596</v>
      </c>
      <c r="D32" s="2"/>
      <c r="E32" s="3">
        <f t="shared" si="1"/>
        <v>0</v>
      </c>
      <c r="F32" s="4"/>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row>
    <row r="33" spans="1:42" customFormat="1" ht="15" x14ac:dyDescent="0.25">
      <c r="A33" s="10"/>
      <c r="B33" s="6">
        <f t="shared" si="2"/>
        <v>43597</v>
      </c>
      <c r="C33" s="6">
        <f t="shared" si="0"/>
        <v>43603</v>
      </c>
      <c r="D33" s="2"/>
      <c r="E33" s="3">
        <f t="shared" si="1"/>
        <v>0</v>
      </c>
      <c r="F33" s="4"/>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row>
    <row r="34" spans="1:42" customFormat="1" ht="15" x14ac:dyDescent="0.25">
      <c r="A34" s="10"/>
      <c r="B34" s="6">
        <f>B33+7</f>
        <v>43604</v>
      </c>
      <c r="C34" s="6">
        <f t="shared" si="0"/>
        <v>43610</v>
      </c>
      <c r="D34" s="2"/>
      <c r="E34" s="3">
        <f t="shared" si="1"/>
        <v>0</v>
      </c>
      <c r="F34" s="4"/>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spans="1:42" customFormat="1" ht="15" x14ac:dyDescent="0.25">
      <c r="A35" s="10"/>
      <c r="B35" s="6">
        <f t="shared" si="2"/>
        <v>43611</v>
      </c>
      <c r="C35" s="6">
        <f t="shared" si="0"/>
        <v>43617</v>
      </c>
      <c r="D35" s="2"/>
      <c r="E35" s="3">
        <f t="shared" si="1"/>
        <v>0</v>
      </c>
      <c r="F35" s="4">
        <f>AVERAGE(D31*0.6/18,E32:E35)</f>
        <v>0</v>
      </c>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row>
    <row r="36" spans="1:42" customFormat="1" ht="15" x14ac:dyDescent="0.25">
      <c r="A36" s="10"/>
      <c r="B36" s="6">
        <f t="shared" si="2"/>
        <v>43618</v>
      </c>
      <c r="C36" s="6">
        <f t="shared" si="0"/>
        <v>43624</v>
      </c>
      <c r="D36" s="2"/>
      <c r="E36" s="3">
        <f t="shared" si="1"/>
        <v>0</v>
      </c>
      <c r="F36" s="4"/>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customFormat="1" ht="15" x14ac:dyDescent="0.25">
      <c r="A37" s="10"/>
      <c r="B37" s="6">
        <f t="shared" si="2"/>
        <v>43625</v>
      </c>
      <c r="C37" s="6">
        <f t="shared" si="0"/>
        <v>43631</v>
      </c>
      <c r="D37" s="2"/>
      <c r="E37" s="3">
        <f t="shared" si="1"/>
        <v>0</v>
      </c>
      <c r="F37" s="4"/>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row>
    <row r="38" spans="1:42" customFormat="1" ht="15" x14ac:dyDescent="0.25">
      <c r="A38" s="10"/>
      <c r="B38" s="6">
        <f t="shared" si="2"/>
        <v>43632</v>
      </c>
      <c r="C38" s="6">
        <f t="shared" si="0"/>
        <v>43638</v>
      </c>
      <c r="D38" s="2"/>
      <c r="E38" s="3">
        <f t="shared" si="1"/>
        <v>0</v>
      </c>
      <c r="F38" s="4"/>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row>
    <row r="39" spans="1:42" customFormat="1" ht="15" x14ac:dyDescent="0.25">
      <c r="A39" s="10"/>
      <c r="B39" s="6">
        <f t="shared" si="2"/>
        <v>43639</v>
      </c>
      <c r="C39" s="6">
        <f t="shared" si="0"/>
        <v>43645</v>
      </c>
      <c r="D39" s="2"/>
      <c r="E39" s="3">
        <f t="shared" si="1"/>
        <v>0</v>
      </c>
      <c r="F39" s="4"/>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1:42" customFormat="1" ht="15" x14ac:dyDescent="0.25">
      <c r="A40" s="10"/>
      <c r="B40" s="6">
        <v>43646</v>
      </c>
      <c r="C40" s="6">
        <v>43646</v>
      </c>
      <c r="D40" s="2"/>
      <c r="E40" s="3">
        <f t="shared" si="1"/>
        <v>0</v>
      </c>
      <c r="F40" s="4">
        <f>AVERAGE(E36:E40)</f>
        <v>0</v>
      </c>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1:42" customFormat="1" ht="15" x14ac:dyDescent="0.25">
      <c r="A41" s="10"/>
      <c r="B41" s="121" t="s">
        <v>7</v>
      </c>
      <c r="C41" s="122"/>
      <c r="D41" s="122"/>
      <c r="E41" s="123"/>
      <c r="F41" s="5">
        <f>AVERAGE(F22,F26,F31,F35,F40)</f>
        <v>0</v>
      </c>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row r="42" spans="1:42" customFormat="1" ht="16.5" customHeight="1" x14ac:dyDescent="0.2">
      <c r="A42" s="10"/>
      <c r="B42" s="10"/>
      <c r="C42" s="10"/>
      <c r="D42" s="10"/>
      <c r="E42" s="10"/>
      <c r="F42" s="11"/>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row r="43" spans="1:42" customFormat="1" x14ac:dyDescent="0.2">
      <c r="A43" s="10"/>
      <c r="B43" s="10"/>
      <c r="C43" s="10"/>
      <c r="D43" s="10"/>
      <c r="E43" s="10"/>
      <c r="F43" s="11"/>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row r="44" spans="1:42" customFormat="1" ht="15" x14ac:dyDescent="0.25">
      <c r="A44" s="10"/>
      <c r="B44" s="109" t="s">
        <v>8</v>
      </c>
      <c r="C44" s="110"/>
      <c r="D44" s="110"/>
      <c r="E44" s="110"/>
      <c r="F44" s="111"/>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row>
    <row r="45" spans="1:42" customFormat="1" ht="30" x14ac:dyDescent="0.25">
      <c r="A45" s="10"/>
      <c r="B45" s="66" t="s">
        <v>1</v>
      </c>
      <c r="C45" s="66" t="s">
        <v>2</v>
      </c>
      <c r="D45" s="7" t="s">
        <v>3</v>
      </c>
      <c r="E45" s="66" t="s">
        <v>30</v>
      </c>
      <c r="F45" s="8" t="s">
        <v>5</v>
      </c>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row>
    <row r="46" spans="1:42" customFormat="1" ht="15" x14ac:dyDescent="0.25">
      <c r="A46" s="10"/>
      <c r="B46" s="9" t="s">
        <v>9</v>
      </c>
      <c r="C46" s="6">
        <v>43834</v>
      </c>
      <c r="D46" s="2"/>
      <c r="E46" s="4">
        <f>D46/(30/5*3)</f>
        <v>0</v>
      </c>
      <c r="F46" s="4"/>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row>
    <row r="47" spans="1:42" customFormat="1" ht="15" x14ac:dyDescent="0.25">
      <c r="A47" s="10"/>
      <c r="B47" s="6">
        <v>43835</v>
      </c>
      <c r="C47" s="6">
        <f>C46+7</f>
        <v>43841</v>
      </c>
      <c r="D47" s="2"/>
      <c r="E47" s="4">
        <f>D47/30</f>
        <v>0</v>
      </c>
      <c r="F47" s="4"/>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row>
    <row r="48" spans="1:42" customFormat="1" ht="15" x14ac:dyDescent="0.25">
      <c r="A48" s="10"/>
      <c r="B48" s="6">
        <f>B47+7</f>
        <v>43842</v>
      </c>
      <c r="C48" s="6">
        <f t="shared" ref="C48:C54" si="3">C47+7</f>
        <v>43848</v>
      </c>
      <c r="D48" s="2"/>
      <c r="E48" s="4">
        <f t="shared" ref="E48:E54" si="4">D48/30</f>
        <v>0</v>
      </c>
      <c r="F48" s="4"/>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row>
    <row r="49" spans="1:42" customFormat="1" ht="15" x14ac:dyDescent="0.25">
      <c r="A49" s="10"/>
      <c r="B49" s="6">
        <f t="shared" ref="B49:B53" si="5">B48+7</f>
        <v>43849</v>
      </c>
      <c r="C49" s="6">
        <f t="shared" si="3"/>
        <v>43855</v>
      </c>
      <c r="D49" s="2"/>
      <c r="E49" s="4">
        <f t="shared" si="4"/>
        <v>0</v>
      </c>
      <c r="F49" s="4"/>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row>
    <row r="50" spans="1:42" customFormat="1" ht="15" x14ac:dyDescent="0.25">
      <c r="A50" s="10"/>
      <c r="B50" s="6">
        <f t="shared" si="5"/>
        <v>43856</v>
      </c>
      <c r="C50" s="6">
        <f t="shared" si="3"/>
        <v>43862</v>
      </c>
      <c r="D50" s="2"/>
      <c r="E50" s="4">
        <f t="shared" si="4"/>
        <v>0</v>
      </c>
      <c r="F50" s="4">
        <f>AVERAGE(E46:E50)</f>
        <v>0</v>
      </c>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row>
    <row r="51" spans="1:42" customFormat="1" ht="15" x14ac:dyDescent="0.25">
      <c r="A51" s="10"/>
      <c r="B51" s="6">
        <f t="shared" si="5"/>
        <v>43863</v>
      </c>
      <c r="C51" s="6">
        <f t="shared" si="3"/>
        <v>43869</v>
      </c>
      <c r="D51" s="2"/>
      <c r="E51" s="4">
        <f t="shared" si="4"/>
        <v>0</v>
      </c>
      <c r="F51" s="4"/>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row>
    <row r="52" spans="1:42" customFormat="1" ht="15" x14ac:dyDescent="0.25">
      <c r="A52" s="10"/>
      <c r="B52" s="6">
        <f t="shared" si="5"/>
        <v>43870</v>
      </c>
      <c r="C52" s="6">
        <f t="shared" si="3"/>
        <v>43876</v>
      </c>
      <c r="D52" s="2"/>
      <c r="E52" s="4">
        <f t="shared" si="4"/>
        <v>0</v>
      </c>
      <c r="F52" s="4"/>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row>
    <row r="53" spans="1:42" customFormat="1" ht="15" x14ac:dyDescent="0.25">
      <c r="A53" s="10"/>
      <c r="B53" s="6">
        <f t="shared" si="5"/>
        <v>43877</v>
      </c>
      <c r="C53" s="6">
        <f t="shared" si="3"/>
        <v>43883</v>
      </c>
      <c r="D53" s="2"/>
      <c r="E53" s="4">
        <f t="shared" si="4"/>
        <v>0</v>
      </c>
      <c r="F53" s="4"/>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customFormat="1" ht="15" x14ac:dyDescent="0.25">
      <c r="A54" s="10"/>
      <c r="B54" s="6">
        <f>B53+7</f>
        <v>43884</v>
      </c>
      <c r="C54" s="6">
        <f t="shared" si="3"/>
        <v>43890</v>
      </c>
      <c r="D54" s="2"/>
      <c r="E54" s="4">
        <f t="shared" si="4"/>
        <v>0</v>
      </c>
      <c r="F54" s="4">
        <f>AVERAGE(E51:E54)</f>
        <v>0</v>
      </c>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row>
    <row r="55" spans="1:42" customFormat="1" ht="15" x14ac:dyDescent="0.25">
      <c r="A55" s="10"/>
      <c r="B55" s="121" t="s">
        <v>7</v>
      </c>
      <c r="C55" s="122"/>
      <c r="D55" s="122"/>
      <c r="E55" s="123"/>
      <c r="F55" s="5">
        <f>AVERAGE(F50,F54)</f>
        <v>0</v>
      </c>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row>
    <row r="56" spans="1:42" customFormat="1" x14ac:dyDescent="0.2">
      <c r="A56" s="10"/>
      <c r="B56" s="10"/>
      <c r="C56" s="10"/>
      <c r="D56" s="10"/>
      <c r="E56" s="10"/>
      <c r="F56" s="11"/>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row>
    <row r="57" spans="1:42" customFormat="1" x14ac:dyDescent="0.2">
      <c r="A57" s="10"/>
      <c r="B57" s="10"/>
      <c r="C57" s="10"/>
      <c r="D57" s="10"/>
      <c r="E57" s="10"/>
      <c r="F57" s="11"/>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row>
    <row r="58" spans="1:42" customFormat="1" ht="15" x14ac:dyDescent="0.25">
      <c r="A58" s="10"/>
      <c r="B58" s="109" t="s">
        <v>47</v>
      </c>
      <c r="C58" s="110"/>
      <c r="D58" s="110"/>
      <c r="E58" s="110"/>
      <c r="F58" s="110"/>
      <c r="G58" s="110"/>
      <c r="H58" s="110"/>
      <c r="I58" s="111"/>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row>
    <row r="59" spans="1:42" customFormat="1" ht="15" x14ac:dyDescent="0.25">
      <c r="A59" s="10"/>
      <c r="B59" s="66"/>
      <c r="C59" s="66"/>
      <c r="D59" s="66"/>
      <c r="E59" s="66"/>
      <c r="F59" s="66"/>
      <c r="G59" s="27"/>
      <c r="H59" s="27"/>
      <c r="I59" s="27"/>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row>
    <row r="60" spans="1:42" customFormat="1" ht="15" x14ac:dyDescent="0.25">
      <c r="A60" s="10"/>
      <c r="B60" s="66"/>
      <c r="C60" s="66">
        <v>1</v>
      </c>
      <c r="D60" s="66">
        <v>2</v>
      </c>
      <c r="E60" s="66">
        <v>3</v>
      </c>
      <c r="F60" s="66">
        <v>4</v>
      </c>
      <c r="G60" s="27">
        <v>5</v>
      </c>
      <c r="H60" s="27">
        <v>6</v>
      </c>
      <c r="I60" s="27">
        <v>7</v>
      </c>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row>
    <row r="61" spans="1:42" customFormat="1" ht="15" x14ac:dyDescent="0.25">
      <c r="A61" s="10"/>
      <c r="B61" s="66" t="s">
        <v>22</v>
      </c>
      <c r="C61" s="66" t="s">
        <v>23</v>
      </c>
      <c r="D61" s="7" t="s">
        <v>24</v>
      </c>
      <c r="E61" s="66" t="s">
        <v>25</v>
      </c>
      <c r="F61" s="8" t="s">
        <v>26</v>
      </c>
      <c r="G61" s="27" t="s">
        <v>27</v>
      </c>
      <c r="H61" s="27" t="s">
        <v>28</v>
      </c>
      <c r="I61" s="27" t="s">
        <v>29</v>
      </c>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row>
    <row r="62" spans="1:42" customFormat="1" x14ac:dyDescent="0.2">
      <c r="A62" s="10"/>
      <c r="B62" s="3" t="s">
        <v>31</v>
      </c>
      <c r="C62" s="25" t="str">
        <f>IF(WEEKDAY(C3)=C60,C3,IF(WEEKDAY(C3)&gt;C60,"",B62+1))</f>
        <v/>
      </c>
      <c r="D62" s="25" t="str">
        <f>IF(WEEKDAY(C3)=D60,C3,IF(WEEKDAY(C3)&gt;D60,"",C62+1))</f>
        <v/>
      </c>
      <c r="E62" s="25" t="str">
        <f>IF(WEEKDAY(C3)=E60,C3,IF(WEEKDAY(C3)&gt;E60,"",D62+1))</f>
        <v/>
      </c>
      <c r="F62" s="25" t="str">
        <f>IF(WEEKDAY(C3)=F60,C3,IF(WEEKDAY(C3)&gt;F60,"",E62+1))</f>
        <v/>
      </c>
      <c r="G62" s="102" t="str">
        <f>IF(WEEKDAY(C3)=G60,C3,IF(WEEKDAY(C3)&gt;G60,"",F62+1))</f>
        <v/>
      </c>
      <c r="H62" s="102" t="str">
        <f>IF(WEEKDAY(C3)=H60,C3,IF(WEEKDAY(C3)&gt;H60,"",G62+1))</f>
        <v/>
      </c>
      <c r="I62" s="102">
        <f>IF(WEEKDAY(C3)=I60,C3,IF(WEEKDAY(C3)&gt;I60,"",H62+1))</f>
        <v>0</v>
      </c>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row>
    <row r="63" spans="1:42" customFormat="1" x14ac:dyDescent="0.2">
      <c r="A63" s="10"/>
      <c r="B63" s="3" t="s">
        <v>32</v>
      </c>
      <c r="C63" s="25">
        <f>I62+1</f>
        <v>1</v>
      </c>
      <c r="D63" s="25">
        <f t="shared" ref="D63:I69" si="6">C63+1</f>
        <v>2</v>
      </c>
      <c r="E63" s="25">
        <f t="shared" si="6"/>
        <v>3</v>
      </c>
      <c r="F63" s="25">
        <f t="shared" si="6"/>
        <v>4</v>
      </c>
      <c r="G63" s="102">
        <f t="shared" si="6"/>
        <v>5</v>
      </c>
      <c r="H63" s="102">
        <f t="shared" si="6"/>
        <v>6</v>
      </c>
      <c r="I63" s="102">
        <f t="shared" si="6"/>
        <v>7</v>
      </c>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row>
    <row r="64" spans="1:42" customFormat="1" x14ac:dyDescent="0.2">
      <c r="A64" s="10"/>
      <c r="B64" s="3" t="s">
        <v>33</v>
      </c>
      <c r="C64" s="25">
        <f t="shared" ref="C64:C69" si="7">I63+1</f>
        <v>8</v>
      </c>
      <c r="D64" s="25">
        <f t="shared" si="6"/>
        <v>9</v>
      </c>
      <c r="E64" s="25">
        <f t="shared" si="6"/>
        <v>10</v>
      </c>
      <c r="F64" s="25">
        <f t="shared" si="6"/>
        <v>11</v>
      </c>
      <c r="G64" s="102">
        <f t="shared" si="6"/>
        <v>12</v>
      </c>
      <c r="H64" s="102">
        <f t="shared" si="6"/>
        <v>13</v>
      </c>
      <c r="I64" s="102">
        <f t="shared" si="6"/>
        <v>14</v>
      </c>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row>
    <row r="65" spans="2:9" x14ac:dyDescent="0.2">
      <c r="B65" s="3" t="s">
        <v>34</v>
      </c>
      <c r="C65" s="25">
        <f t="shared" si="7"/>
        <v>15</v>
      </c>
      <c r="D65" s="25">
        <f t="shared" si="6"/>
        <v>16</v>
      </c>
      <c r="E65" s="25">
        <f t="shared" si="6"/>
        <v>17</v>
      </c>
      <c r="F65" s="25">
        <f t="shared" si="6"/>
        <v>18</v>
      </c>
      <c r="G65" s="102">
        <f t="shared" si="6"/>
        <v>19</v>
      </c>
      <c r="H65" s="102">
        <f t="shared" si="6"/>
        <v>20</v>
      </c>
      <c r="I65" s="102">
        <f t="shared" si="6"/>
        <v>21</v>
      </c>
    </row>
    <row r="66" spans="2:9" x14ac:dyDescent="0.2">
      <c r="B66" s="3" t="s">
        <v>35</v>
      </c>
      <c r="C66" s="25">
        <f t="shared" si="7"/>
        <v>22</v>
      </c>
      <c r="D66" s="25">
        <f t="shared" si="6"/>
        <v>23</v>
      </c>
      <c r="E66" s="25">
        <f t="shared" si="6"/>
        <v>24</v>
      </c>
      <c r="F66" s="25">
        <f t="shared" si="6"/>
        <v>25</v>
      </c>
      <c r="G66" s="102">
        <f t="shared" si="6"/>
        <v>26</v>
      </c>
      <c r="H66" s="102">
        <f t="shared" si="6"/>
        <v>27</v>
      </c>
      <c r="I66" s="102">
        <f t="shared" si="6"/>
        <v>28</v>
      </c>
    </row>
    <row r="67" spans="2:9" x14ac:dyDescent="0.2">
      <c r="B67" s="3" t="s">
        <v>36</v>
      </c>
      <c r="C67" s="25">
        <f t="shared" si="7"/>
        <v>29</v>
      </c>
      <c r="D67" s="25">
        <f t="shared" si="6"/>
        <v>30</v>
      </c>
      <c r="E67" s="25">
        <f t="shared" si="6"/>
        <v>31</v>
      </c>
      <c r="F67" s="25">
        <f t="shared" si="6"/>
        <v>32</v>
      </c>
      <c r="G67" s="102">
        <f t="shared" si="6"/>
        <v>33</v>
      </c>
      <c r="H67" s="102">
        <f t="shared" si="6"/>
        <v>34</v>
      </c>
      <c r="I67" s="102">
        <f t="shared" si="6"/>
        <v>35</v>
      </c>
    </row>
    <row r="68" spans="2:9" x14ac:dyDescent="0.2">
      <c r="B68" s="3" t="s">
        <v>37</v>
      </c>
      <c r="C68" s="25">
        <f t="shared" si="7"/>
        <v>36</v>
      </c>
      <c r="D68" s="25">
        <f t="shared" si="6"/>
        <v>37</v>
      </c>
      <c r="E68" s="25">
        <f t="shared" si="6"/>
        <v>38</v>
      </c>
      <c r="F68" s="25">
        <f t="shared" si="6"/>
        <v>39</v>
      </c>
      <c r="G68" s="102">
        <f>F68+1</f>
        <v>40</v>
      </c>
      <c r="H68" s="102">
        <f t="shared" si="6"/>
        <v>41</v>
      </c>
      <c r="I68" s="102">
        <f t="shared" si="6"/>
        <v>42</v>
      </c>
    </row>
    <row r="69" spans="2:9" x14ac:dyDescent="0.2">
      <c r="B69" s="3" t="s">
        <v>38</v>
      </c>
      <c r="C69" s="25">
        <f t="shared" si="7"/>
        <v>43</v>
      </c>
      <c r="D69" s="25">
        <f t="shared" si="6"/>
        <v>44</v>
      </c>
      <c r="E69" s="25">
        <f t="shared" si="6"/>
        <v>45</v>
      </c>
      <c r="F69" s="25">
        <f t="shared" si="6"/>
        <v>46</v>
      </c>
      <c r="G69" s="102">
        <f t="shared" si="6"/>
        <v>47</v>
      </c>
      <c r="H69" s="102">
        <f t="shared" si="6"/>
        <v>48</v>
      </c>
      <c r="I69" s="102">
        <f t="shared" si="6"/>
        <v>49</v>
      </c>
    </row>
    <row r="70" spans="2:9" x14ac:dyDescent="0.2">
      <c r="B70" s="3" t="s">
        <v>39</v>
      </c>
      <c r="C70" s="25">
        <f>IF(WEEKDAY(C3)&gt;C60,I69+1,"")</f>
        <v>50</v>
      </c>
      <c r="D70" s="25">
        <f>IF(WEEKDAY(C3)&gt;D60,C70+1,"")</f>
        <v>51</v>
      </c>
      <c r="E70" s="25">
        <f>IF(WEEKDAY(C3)&gt;E60,D70+1,"")</f>
        <v>52</v>
      </c>
      <c r="F70" s="25">
        <f>IF(WEEKDAY(C3)&gt;F60,E70+1,"")</f>
        <v>53</v>
      </c>
      <c r="G70" s="102">
        <f>IF(WEEKDAY(C3)&gt;G60,F70+1,"")</f>
        <v>54</v>
      </c>
      <c r="H70" s="102">
        <f>IF(WEEKDAY(C3)&gt;H60,G70+1,"")</f>
        <v>55</v>
      </c>
      <c r="I70" s="102" t="str">
        <f>IF(WEEKDAY(C3)&gt;I60,H70+1,"")</f>
        <v/>
      </c>
    </row>
    <row r="71" spans="2:9" x14ac:dyDescent="0.2">
      <c r="B71" s="10"/>
      <c r="C71" s="10"/>
      <c r="D71" s="10"/>
      <c r="E71" s="10"/>
      <c r="F71" s="11"/>
    </row>
    <row r="72" spans="2:9" s="10" customFormat="1" x14ac:dyDescent="0.2"/>
    <row r="73" spans="2:9" s="10" customFormat="1" ht="60.75" customHeight="1" x14ac:dyDescent="0.2">
      <c r="B73" s="113" t="s">
        <v>75</v>
      </c>
      <c r="C73" s="114"/>
      <c r="D73" s="114"/>
      <c r="E73" s="114"/>
      <c r="F73" s="114"/>
      <c r="G73" s="115"/>
    </row>
    <row r="74" spans="2:9" s="10" customFormat="1" ht="39" x14ac:dyDescent="0.55000000000000004">
      <c r="B74" s="40"/>
      <c r="C74" s="41" t="s">
        <v>42</v>
      </c>
      <c r="D74" s="41" t="s">
        <v>43</v>
      </c>
      <c r="E74" s="41" t="s">
        <v>44</v>
      </c>
      <c r="F74" s="41" t="s">
        <v>45</v>
      </c>
      <c r="G74" s="103" t="s">
        <v>46</v>
      </c>
    </row>
    <row r="75" spans="2:9" s="10" customFormat="1" ht="15" x14ac:dyDescent="0.25">
      <c r="B75" s="38" t="s">
        <v>31</v>
      </c>
      <c r="C75" s="39">
        <f>MIN(C62:I62)</f>
        <v>0</v>
      </c>
      <c r="D75" s="39">
        <f t="shared" ref="D75:D82" si="8">I62</f>
        <v>0</v>
      </c>
      <c r="E75" s="62">
        <f>SUM('Employee Worksheet'!D10:E892)</f>
        <v>0</v>
      </c>
      <c r="F75" s="34">
        <f>E75/30</f>
        <v>0</v>
      </c>
      <c r="G75" s="34"/>
    </row>
    <row r="76" spans="2:9" s="10" customFormat="1" ht="15" x14ac:dyDescent="0.25">
      <c r="B76" s="38" t="s">
        <v>32</v>
      </c>
      <c r="C76" s="39">
        <f t="shared" ref="C76:C82" si="9">C63</f>
        <v>1</v>
      </c>
      <c r="D76" s="39">
        <f t="shared" si="8"/>
        <v>7</v>
      </c>
      <c r="E76" s="62">
        <f>SUM('Employee Worksheet'!G10:H892)</f>
        <v>0</v>
      </c>
      <c r="F76" s="34">
        <f>E76/30</f>
        <v>0</v>
      </c>
      <c r="G76" s="34"/>
    </row>
    <row r="77" spans="2:9" s="10" customFormat="1" ht="15" x14ac:dyDescent="0.25">
      <c r="B77" s="38" t="s">
        <v>33</v>
      </c>
      <c r="C77" s="39">
        <f t="shared" si="9"/>
        <v>8</v>
      </c>
      <c r="D77" s="39">
        <f t="shared" si="8"/>
        <v>14</v>
      </c>
      <c r="E77" s="62">
        <f>SUM('Employee Worksheet'!J10:K892)</f>
        <v>0</v>
      </c>
      <c r="F77" s="34">
        <f t="shared" ref="F77:F82" si="10">E77/30</f>
        <v>0</v>
      </c>
      <c r="G77" s="34"/>
    </row>
    <row r="78" spans="2:9" s="10" customFormat="1" ht="15" x14ac:dyDescent="0.25">
      <c r="B78" s="38" t="s">
        <v>34</v>
      </c>
      <c r="C78" s="39">
        <f t="shared" si="9"/>
        <v>15</v>
      </c>
      <c r="D78" s="39">
        <f t="shared" si="8"/>
        <v>21</v>
      </c>
      <c r="E78" s="62">
        <f>SUM('Employee Worksheet'!M10:N892)</f>
        <v>0</v>
      </c>
      <c r="F78" s="34">
        <f t="shared" si="10"/>
        <v>0</v>
      </c>
      <c r="G78" s="34">
        <f>AVERAGE(F75:F78)</f>
        <v>0</v>
      </c>
    </row>
    <row r="79" spans="2:9" s="10" customFormat="1" ht="15" x14ac:dyDescent="0.25">
      <c r="B79" s="38" t="s">
        <v>35</v>
      </c>
      <c r="C79" s="39">
        <f t="shared" si="9"/>
        <v>22</v>
      </c>
      <c r="D79" s="39">
        <f t="shared" si="8"/>
        <v>28</v>
      </c>
      <c r="E79" s="62">
        <f>SUM('Employee Worksheet'!P10:Q892)</f>
        <v>0</v>
      </c>
      <c r="F79" s="34">
        <f t="shared" si="10"/>
        <v>0</v>
      </c>
      <c r="G79" s="34"/>
    </row>
    <row r="80" spans="2:9" s="10" customFormat="1" ht="15" x14ac:dyDescent="0.25">
      <c r="B80" s="38" t="s">
        <v>36</v>
      </c>
      <c r="C80" s="39">
        <f t="shared" si="9"/>
        <v>29</v>
      </c>
      <c r="D80" s="39">
        <f t="shared" si="8"/>
        <v>35</v>
      </c>
      <c r="E80" s="62">
        <f>SUM('Employee Worksheet'!S10:T892)</f>
        <v>0</v>
      </c>
      <c r="F80" s="34">
        <f t="shared" si="10"/>
        <v>0</v>
      </c>
      <c r="G80" s="34"/>
    </row>
    <row r="81" spans="2:7" s="10" customFormat="1" ht="15" x14ac:dyDescent="0.25">
      <c r="B81" s="38" t="s">
        <v>37</v>
      </c>
      <c r="C81" s="39">
        <f t="shared" si="9"/>
        <v>36</v>
      </c>
      <c r="D81" s="39">
        <f t="shared" si="8"/>
        <v>42</v>
      </c>
      <c r="E81" s="62">
        <f>SUM('Employee Worksheet'!V10:W892)</f>
        <v>0</v>
      </c>
      <c r="F81" s="34">
        <f t="shared" si="10"/>
        <v>0</v>
      </c>
      <c r="G81" s="34"/>
    </row>
    <row r="82" spans="2:7" s="10" customFormat="1" ht="15" x14ac:dyDescent="0.25">
      <c r="B82" s="38" t="s">
        <v>38</v>
      </c>
      <c r="C82" s="39">
        <f t="shared" si="9"/>
        <v>43</v>
      </c>
      <c r="D82" s="39">
        <f t="shared" si="8"/>
        <v>49</v>
      </c>
      <c r="E82" s="62">
        <f>SUM('Employee Worksheet'!Y10:Z892)</f>
        <v>0</v>
      </c>
      <c r="F82" s="34">
        <f t="shared" si="10"/>
        <v>0</v>
      </c>
      <c r="G82" s="34"/>
    </row>
    <row r="83" spans="2:7" s="10" customFormat="1" ht="15" x14ac:dyDescent="0.25">
      <c r="B83" s="38" t="s">
        <v>39</v>
      </c>
      <c r="C83" s="39"/>
      <c r="D83" s="39"/>
      <c r="E83" s="62"/>
      <c r="F83" s="34"/>
      <c r="G83" s="34">
        <f>AVERAGE(F79:F82)</f>
        <v>0</v>
      </c>
    </row>
    <row r="84" spans="2:7" s="10" customFormat="1" ht="15" x14ac:dyDescent="0.25">
      <c r="B84" s="31"/>
      <c r="C84" s="32"/>
      <c r="D84" s="32"/>
      <c r="E84" s="32"/>
      <c r="F84" s="32"/>
      <c r="G84" s="104"/>
    </row>
    <row r="85" spans="2:7" s="10" customFormat="1" ht="15" x14ac:dyDescent="0.25">
      <c r="B85" s="116" t="s">
        <v>48</v>
      </c>
      <c r="C85" s="117"/>
      <c r="D85" s="117"/>
      <c r="E85" s="117"/>
      <c r="F85" s="118"/>
      <c r="G85" s="105">
        <f>AVERAGE(G78:G83)</f>
        <v>0</v>
      </c>
    </row>
    <row r="86" spans="2:7" s="10" customFormat="1" x14ac:dyDescent="0.2"/>
    <row r="87" spans="2:7" s="10" customFormat="1" x14ac:dyDescent="0.2"/>
    <row r="88" spans="2:7" s="10" customFormat="1" ht="15" x14ac:dyDescent="0.25">
      <c r="B88" s="66" t="s">
        <v>49</v>
      </c>
      <c r="C88" s="66"/>
      <c r="D88" s="66"/>
      <c r="E88" s="66"/>
      <c r="F88" s="66"/>
    </row>
    <row r="89" spans="2:7" s="10" customFormat="1" ht="15" x14ac:dyDescent="0.25">
      <c r="B89" s="66" t="s">
        <v>50</v>
      </c>
      <c r="C89" s="66" t="s">
        <v>51</v>
      </c>
      <c r="D89" s="66" t="s">
        <v>52</v>
      </c>
      <c r="E89" s="66" t="s">
        <v>53</v>
      </c>
      <c r="F89" s="8" t="s">
        <v>54</v>
      </c>
    </row>
    <row r="90" spans="2:7" s="10" customFormat="1" x14ac:dyDescent="0.2">
      <c r="B90" s="64" t="s">
        <v>23</v>
      </c>
      <c r="C90" s="64">
        <v>30</v>
      </c>
      <c r="D90" s="64">
        <v>0</v>
      </c>
      <c r="E90" s="65">
        <v>1</v>
      </c>
      <c r="F90" s="65">
        <v>0</v>
      </c>
    </row>
    <row r="91" spans="2:7" s="10" customFormat="1" ht="15" x14ac:dyDescent="0.25">
      <c r="B91" s="33" t="s">
        <v>24</v>
      </c>
      <c r="C91" s="35">
        <v>30</v>
      </c>
      <c r="D91" s="35">
        <v>0</v>
      </c>
      <c r="E91" s="36">
        <v>1</v>
      </c>
      <c r="F91" s="37">
        <v>0</v>
      </c>
    </row>
    <row r="92" spans="2:7" s="10" customFormat="1" ht="15" x14ac:dyDescent="0.25">
      <c r="B92" s="33" t="s">
        <v>25</v>
      </c>
      <c r="C92" s="35">
        <v>24</v>
      </c>
      <c r="D92" s="35">
        <v>6</v>
      </c>
      <c r="E92" s="36">
        <v>0.8</v>
      </c>
      <c r="F92" s="37">
        <v>0.2</v>
      </c>
    </row>
    <row r="93" spans="2:7" s="10" customFormat="1" ht="15" x14ac:dyDescent="0.25">
      <c r="B93" s="33" t="s">
        <v>26</v>
      </c>
      <c r="C93" s="35">
        <v>18</v>
      </c>
      <c r="D93" s="35">
        <v>12</v>
      </c>
      <c r="E93" s="36">
        <v>0.6</v>
      </c>
      <c r="F93" s="37">
        <v>0.4</v>
      </c>
    </row>
    <row r="94" spans="2:7" s="10" customFormat="1" ht="15" x14ac:dyDescent="0.25">
      <c r="B94" s="33" t="s">
        <v>27</v>
      </c>
      <c r="C94" s="35">
        <v>12</v>
      </c>
      <c r="D94" s="35">
        <v>18</v>
      </c>
      <c r="E94" s="36">
        <v>0.4</v>
      </c>
      <c r="F94" s="37">
        <v>0.6</v>
      </c>
    </row>
    <row r="95" spans="2:7" s="10" customFormat="1" ht="15" x14ac:dyDescent="0.25">
      <c r="B95" s="33" t="s">
        <v>28</v>
      </c>
      <c r="C95" s="35">
        <v>6</v>
      </c>
      <c r="D95" s="35">
        <v>24</v>
      </c>
      <c r="E95" s="36">
        <v>0.2</v>
      </c>
      <c r="F95" s="37">
        <v>0.8</v>
      </c>
    </row>
    <row r="96" spans="2:7" s="10" customFormat="1" ht="15" x14ac:dyDescent="0.25">
      <c r="B96" s="33" t="s">
        <v>29</v>
      </c>
      <c r="C96" s="35">
        <v>30</v>
      </c>
      <c r="D96" s="35">
        <v>0</v>
      </c>
      <c r="E96" s="36">
        <v>0</v>
      </c>
      <c r="F96" s="37">
        <v>1</v>
      </c>
    </row>
    <row r="97" spans="2:102" ht="39" customHeight="1" x14ac:dyDescent="0.2">
      <c r="B97" s="10"/>
      <c r="C97" s="10"/>
      <c r="D97" s="10"/>
      <c r="E97" s="10"/>
      <c r="F97" s="11"/>
    </row>
    <row r="98" spans="2:102" x14ac:dyDescent="0.2">
      <c r="B98" s="10"/>
      <c r="C98" s="10"/>
      <c r="D98" s="10"/>
      <c r="E98" s="10"/>
      <c r="F98" s="11"/>
      <c r="CM98"/>
      <c r="CN98"/>
      <c r="CO98"/>
      <c r="CP98"/>
      <c r="CQ98"/>
      <c r="CR98"/>
      <c r="CS98"/>
      <c r="CT98"/>
      <c r="CU98"/>
      <c r="CV98"/>
      <c r="CW98"/>
      <c r="CX98"/>
    </row>
    <row r="99" spans="2:102" x14ac:dyDescent="0.2">
      <c r="B99" s="10"/>
      <c r="C99" s="10"/>
      <c r="D99" s="10"/>
      <c r="E99" s="10"/>
      <c r="F99" s="11"/>
      <c r="CM99"/>
      <c r="CN99"/>
      <c r="CO99"/>
      <c r="CP99"/>
      <c r="CQ99"/>
      <c r="CR99"/>
      <c r="CS99"/>
      <c r="CT99"/>
      <c r="CU99"/>
      <c r="CV99"/>
      <c r="CW99"/>
      <c r="CX99"/>
    </row>
    <row r="100" spans="2:102" x14ac:dyDescent="0.2">
      <c r="B100" s="10"/>
      <c r="C100" s="10"/>
      <c r="D100" s="10"/>
      <c r="E100" s="10"/>
      <c r="F100" s="11"/>
      <c r="CM100"/>
      <c r="CN100"/>
      <c r="CO100"/>
      <c r="CP100"/>
      <c r="CQ100"/>
      <c r="CR100"/>
      <c r="CS100"/>
      <c r="CT100"/>
      <c r="CU100"/>
      <c r="CV100"/>
      <c r="CW100"/>
      <c r="CX100"/>
    </row>
    <row r="101" spans="2:102" x14ac:dyDescent="0.2">
      <c r="B101" s="10"/>
      <c r="C101" s="10"/>
      <c r="D101" s="10"/>
      <c r="E101" s="10"/>
      <c r="F101" s="11"/>
      <c r="CM101"/>
      <c r="CN101"/>
      <c r="CO101"/>
      <c r="CP101"/>
      <c r="CQ101"/>
      <c r="CR101"/>
      <c r="CS101"/>
      <c r="CT101"/>
      <c r="CU101"/>
      <c r="CV101"/>
      <c r="CW101"/>
      <c r="CX101"/>
    </row>
    <row r="102" spans="2:102" x14ac:dyDescent="0.2">
      <c r="B102" s="10"/>
      <c r="C102" s="10"/>
      <c r="D102" s="10"/>
      <c r="E102" s="10"/>
      <c r="F102" s="11"/>
      <c r="CM102"/>
      <c r="CN102"/>
      <c r="CO102"/>
      <c r="CP102"/>
      <c r="CQ102"/>
      <c r="CR102"/>
      <c r="CS102"/>
      <c r="CT102"/>
      <c r="CU102"/>
      <c r="CV102"/>
      <c r="CW102"/>
      <c r="CX102"/>
    </row>
    <row r="103" spans="2:102" x14ac:dyDescent="0.2">
      <c r="B103" s="10"/>
      <c r="C103" s="10"/>
      <c r="D103" s="10"/>
      <c r="E103" s="10"/>
      <c r="F103" s="11"/>
      <c r="CM103"/>
      <c r="CN103"/>
      <c r="CO103"/>
      <c r="CP103"/>
      <c r="CQ103"/>
      <c r="CR103"/>
      <c r="CS103"/>
      <c r="CT103"/>
      <c r="CU103"/>
      <c r="CV103"/>
      <c r="CW103"/>
      <c r="CX103"/>
    </row>
    <row r="104" spans="2:102" x14ac:dyDescent="0.2">
      <c r="B104" s="10"/>
      <c r="C104" s="10"/>
      <c r="D104" s="10"/>
      <c r="E104" s="10"/>
      <c r="F104" s="11"/>
      <c r="CM104"/>
      <c r="CN104"/>
      <c r="CO104"/>
      <c r="CP104"/>
      <c r="CQ104"/>
      <c r="CR104"/>
      <c r="CS104"/>
      <c r="CT104"/>
      <c r="CU104"/>
      <c r="CV104"/>
      <c r="CW104"/>
      <c r="CX104"/>
    </row>
    <row r="105" spans="2:102" x14ac:dyDescent="0.2">
      <c r="B105" s="10"/>
      <c r="C105" s="10"/>
      <c r="D105" s="10"/>
      <c r="E105" s="10"/>
      <c r="F105" s="11"/>
      <c r="CM105"/>
      <c r="CN105"/>
      <c r="CO105"/>
      <c r="CP105"/>
      <c r="CQ105"/>
      <c r="CR105"/>
      <c r="CS105"/>
      <c r="CT105"/>
      <c r="CU105"/>
      <c r="CV105"/>
      <c r="CW105"/>
      <c r="CX105"/>
    </row>
    <row r="106" spans="2:102" x14ac:dyDescent="0.2">
      <c r="B106" s="10"/>
      <c r="C106" s="10"/>
      <c r="D106" s="10"/>
      <c r="E106" s="10"/>
      <c r="F106" s="11"/>
      <c r="CM106"/>
      <c r="CN106"/>
      <c r="CO106"/>
      <c r="CP106"/>
      <c r="CQ106"/>
      <c r="CR106"/>
      <c r="CS106"/>
      <c r="CT106"/>
      <c r="CU106"/>
      <c r="CV106"/>
      <c r="CW106"/>
      <c r="CX106"/>
    </row>
    <row r="107" spans="2:102" x14ac:dyDescent="0.2">
      <c r="B107" s="10"/>
      <c r="C107" s="10"/>
      <c r="D107" s="10"/>
      <c r="E107" s="10"/>
      <c r="F107" s="11"/>
      <c r="CM107"/>
      <c r="CN107"/>
      <c r="CO107"/>
      <c r="CP107"/>
      <c r="CQ107"/>
      <c r="CR107"/>
      <c r="CS107"/>
      <c r="CT107"/>
      <c r="CU107"/>
      <c r="CV107"/>
      <c r="CW107"/>
      <c r="CX107"/>
    </row>
    <row r="108" spans="2:102" x14ac:dyDescent="0.2">
      <c r="B108" s="10"/>
      <c r="C108" s="10"/>
      <c r="D108" s="10"/>
      <c r="E108" s="10"/>
      <c r="F108" s="11"/>
      <c r="CM108"/>
      <c r="CN108"/>
      <c r="CO108"/>
      <c r="CP108"/>
      <c r="CQ108"/>
      <c r="CR108"/>
      <c r="CS108"/>
      <c r="CT108"/>
      <c r="CU108"/>
      <c r="CV108"/>
      <c r="CW108"/>
      <c r="CX108"/>
    </row>
    <row r="109" spans="2:102" x14ac:dyDescent="0.2">
      <c r="B109" s="10"/>
      <c r="C109" s="10"/>
      <c r="D109" s="10"/>
      <c r="E109" s="10"/>
      <c r="F109" s="11"/>
      <c r="CM109"/>
      <c r="CN109"/>
      <c r="CO109"/>
      <c r="CP109"/>
      <c r="CQ109"/>
      <c r="CR109"/>
      <c r="CS109"/>
      <c r="CT109"/>
      <c r="CU109"/>
      <c r="CV109"/>
      <c r="CW109"/>
      <c r="CX109"/>
    </row>
    <row r="110" spans="2:102" x14ac:dyDescent="0.2">
      <c r="B110" s="10"/>
      <c r="C110" s="10"/>
      <c r="D110" s="10"/>
      <c r="E110" s="10"/>
      <c r="F110" s="11"/>
      <c r="CM110"/>
      <c r="CN110"/>
      <c r="CO110"/>
      <c r="CP110"/>
      <c r="CQ110"/>
      <c r="CR110"/>
      <c r="CS110"/>
      <c r="CT110"/>
      <c r="CU110"/>
      <c r="CV110"/>
      <c r="CW110"/>
      <c r="CX110"/>
    </row>
    <row r="111" spans="2:102" x14ac:dyDescent="0.2">
      <c r="B111" s="10"/>
      <c r="C111" s="10"/>
      <c r="D111" s="10"/>
      <c r="E111" s="10"/>
      <c r="F111" s="11"/>
      <c r="CM111"/>
      <c r="CN111"/>
      <c r="CO111"/>
      <c r="CP111"/>
      <c r="CQ111"/>
      <c r="CR111"/>
      <c r="CS111"/>
      <c r="CT111"/>
      <c r="CU111"/>
      <c r="CV111"/>
      <c r="CW111"/>
      <c r="CX111"/>
    </row>
    <row r="112" spans="2:102" x14ac:dyDescent="0.2">
      <c r="B112" s="10"/>
      <c r="C112" s="10"/>
      <c r="D112" s="10"/>
      <c r="E112" s="10"/>
      <c r="F112" s="11"/>
      <c r="CM112"/>
      <c r="CN112"/>
      <c r="CO112"/>
      <c r="CP112"/>
      <c r="CQ112"/>
      <c r="CR112"/>
      <c r="CS112"/>
      <c r="CT112"/>
      <c r="CU112"/>
      <c r="CV112"/>
      <c r="CW112"/>
      <c r="CX112"/>
    </row>
    <row r="113" spans="2:102" x14ac:dyDescent="0.2">
      <c r="B113" s="10"/>
      <c r="C113" s="10"/>
      <c r="D113" s="10"/>
      <c r="E113" s="10"/>
      <c r="F113" s="11"/>
      <c r="CM113"/>
      <c r="CN113"/>
      <c r="CO113"/>
      <c r="CP113"/>
      <c r="CQ113"/>
      <c r="CR113"/>
      <c r="CS113"/>
      <c r="CT113"/>
      <c r="CU113"/>
      <c r="CV113"/>
      <c r="CW113"/>
      <c r="CX113"/>
    </row>
    <row r="114" spans="2:102" x14ac:dyDescent="0.2">
      <c r="B114" s="10"/>
      <c r="C114" s="10"/>
      <c r="D114" s="10"/>
      <c r="E114" s="10"/>
      <c r="F114" s="11"/>
      <c r="CM114"/>
      <c r="CN114"/>
      <c r="CO114"/>
      <c r="CP114"/>
      <c r="CQ114"/>
      <c r="CR114"/>
      <c r="CS114"/>
      <c r="CT114"/>
      <c r="CU114"/>
      <c r="CV114"/>
      <c r="CW114"/>
      <c r="CX114"/>
    </row>
    <row r="115" spans="2:102" x14ac:dyDescent="0.2">
      <c r="B115" s="10"/>
      <c r="C115" s="10"/>
      <c r="D115" s="10"/>
      <c r="E115" s="10"/>
      <c r="F115" s="11"/>
      <c r="CM115"/>
      <c r="CN115"/>
      <c r="CO115"/>
      <c r="CP115"/>
      <c r="CQ115"/>
      <c r="CR115"/>
      <c r="CS115"/>
      <c r="CT115"/>
      <c r="CU115"/>
      <c r="CV115"/>
      <c r="CW115"/>
      <c r="CX115"/>
    </row>
    <row r="116" spans="2:102" x14ac:dyDescent="0.2">
      <c r="B116" s="10"/>
      <c r="C116" s="10"/>
      <c r="D116" s="10"/>
      <c r="E116" s="10"/>
      <c r="F116" s="11"/>
      <c r="CM116"/>
      <c r="CN116"/>
      <c r="CO116"/>
      <c r="CP116"/>
      <c r="CQ116"/>
      <c r="CR116"/>
      <c r="CS116"/>
      <c r="CT116"/>
      <c r="CU116"/>
      <c r="CV116"/>
      <c r="CW116"/>
      <c r="CX116"/>
    </row>
    <row r="117" spans="2:102" x14ac:dyDescent="0.2">
      <c r="B117" s="10"/>
      <c r="C117" s="10"/>
      <c r="D117" s="10"/>
      <c r="E117" s="10"/>
      <c r="F117" s="11"/>
      <c r="CM117"/>
      <c r="CN117"/>
      <c r="CO117"/>
      <c r="CP117"/>
      <c r="CQ117"/>
      <c r="CR117"/>
      <c r="CS117"/>
      <c r="CT117"/>
      <c r="CU117"/>
      <c r="CV117"/>
      <c r="CW117"/>
      <c r="CX117"/>
    </row>
    <row r="118" spans="2:102" x14ac:dyDescent="0.2">
      <c r="B118" s="10"/>
      <c r="C118" s="10"/>
      <c r="D118" s="10"/>
      <c r="E118" s="10"/>
      <c r="F118" s="11"/>
      <c r="CM118"/>
      <c r="CN118"/>
      <c r="CO118"/>
      <c r="CP118"/>
      <c r="CQ118"/>
      <c r="CR118"/>
      <c r="CS118"/>
      <c r="CT118"/>
      <c r="CU118"/>
      <c r="CV118"/>
      <c r="CW118"/>
      <c r="CX118"/>
    </row>
    <row r="119" spans="2:102" x14ac:dyDescent="0.2">
      <c r="B119" s="10"/>
      <c r="C119" s="10"/>
      <c r="D119" s="10"/>
      <c r="E119" s="10"/>
      <c r="F119" s="11"/>
      <c r="CM119"/>
      <c r="CN119"/>
      <c r="CO119"/>
      <c r="CP119"/>
      <c r="CQ119"/>
      <c r="CR119"/>
      <c r="CS119"/>
      <c r="CT119"/>
      <c r="CU119"/>
      <c r="CV119"/>
      <c r="CW119"/>
      <c r="CX119"/>
    </row>
    <row r="120" spans="2:102" x14ac:dyDescent="0.2">
      <c r="B120" s="10"/>
      <c r="C120" s="10"/>
      <c r="D120" s="10"/>
      <c r="E120" s="10"/>
      <c r="F120" s="11"/>
      <c r="CM120"/>
      <c r="CN120"/>
      <c r="CO120"/>
      <c r="CP120"/>
      <c r="CQ120"/>
      <c r="CR120"/>
      <c r="CS120"/>
      <c r="CT120"/>
      <c r="CU120"/>
      <c r="CV120"/>
      <c r="CW120"/>
      <c r="CX120"/>
    </row>
    <row r="121" spans="2:102" x14ac:dyDescent="0.2">
      <c r="B121" s="10"/>
      <c r="C121" s="10"/>
      <c r="D121" s="10"/>
      <c r="E121" s="10"/>
      <c r="F121" s="11"/>
      <c r="CM121"/>
      <c r="CN121"/>
      <c r="CO121"/>
      <c r="CP121"/>
      <c r="CQ121"/>
      <c r="CR121"/>
      <c r="CS121"/>
      <c r="CT121"/>
      <c r="CU121"/>
      <c r="CV121"/>
      <c r="CW121"/>
      <c r="CX121"/>
    </row>
    <row r="122" spans="2:102" s="10" customFormat="1" x14ac:dyDescent="0.2"/>
    <row r="123" spans="2:102" s="10" customFormat="1" ht="15" x14ac:dyDescent="0.25">
      <c r="G123" s="106"/>
    </row>
    <row r="124" spans="2:102" s="10" customFormat="1" x14ac:dyDescent="0.2"/>
    <row r="125" spans="2:102" x14ac:dyDescent="0.2">
      <c r="B125" s="10"/>
      <c r="C125" s="10"/>
      <c r="D125" s="10"/>
      <c r="E125" s="10"/>
      <c r="F125" s="10"/>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row>
  </sheetData>
  <mergeCells count="14">
    <mergeCell ref="B1:F1"/>
    <mergeCell ref="B9:F9"/>
    <mergeCell ref="B11:C11"/>
    <mergeCell ref="B12:C12"/>
    <mergeCell ref="F12:F13"/>
    <mergeCell ref="B13:C13"/>
    <mergeCell ref="B73:G73"/>
    <mergeCell ref="B85:F85"/>
    <mergeCell ref="C15:D15"/>
    <mergeCell ref="B18:F18"/>
    <mergeCell ref="B41:E41"/>
    <mergeCell ref="B44:F44"/>
    <mergeCell ref="B55:E55"/>
    <mergeCell ref="B58:I5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25"/>
  <sheetViews>
    <sheetView zoomScaleNormal="100" workbookViewId="0">
      <selection activeCell="G1" sqref="G1:AI1048576"/>
    </sheetView>
  </sheetViews>
  <sheetFormatPr defaultRowHeight="14.25" x14ac:dyDescent="0.2"/>
  <cols>
    <col min="1" max="1" width="9" style="10"/>
    <col min="2" max="2" width="37.75" customWidth="1"/>
    <col min="3" max="5" width="30.125" customWidth="1"/>
    <col min="6" max="6" width="37.875" style="1" customWidth="1"/>
    <col min="7" max="9" width="30.125" style="10" customWidth="1"/>
    <col min="10" max="102" width="9" style="10"/>
  </cols>
  <sheetData>
    <row r="1" spans="1:102" ht="153.75" customHeight="1" x14ac:dyDescent="0.2">
      <c r="B1" s="124" t="s">
        <v>67</v>
      </c>
      <c r="C1" s="125"/>
      <c r="D1" s="125"/>
      <c r="E1" s="125"/>
      <c r="F1" s="126"/>
    </row>
    <row r="2" spans="1:102" ht="22.5" customHeight="1" x14ac:dyDescent="0.2">
      <c r="B2" s="12"/>
      <c r="C2" s="12"/>
      <c r="D2" s="12"/>
      <c r="E2" s="12"/>
      <c r="F2" s="12"/>
    </row>
    <row r="3" spans="1:102" s="20" customFormat="1" ht="30" x14ac:dyDescent="0.25">
      <c r="A3" s="16"/>
      <c r="B3" s="67" t="s">
        <v>16</v>
      </c>
      <c r="C3" s="98">
        <f>'FTE Introduction'!C4</f>
        <v>0</v>
      </c>
      <c r="D3" s="26"/>
      <c r="E3" s="21" t="s">
        <v>17</v>
      </c>
      <c r="F3" s="19">
        <f>C4*0.75</f>
        <v>0</v>
      </c>
      <c r="G3" s="18"/>
      <c r="H3" s="100"/>
      <c r="I3" s="100"/>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row>
    <row r="4" spans="1:102" s="20" customFormat="1" ht="30" x14ac:dyDescent="0.25">
      <c r="A4" s="16"/>
      <c r="B4" s="17" t="s">
        <v>18</v>
      </c>
      <c r="C4" s="99">
        <f>'FTE Introduction'!C5</f>
        <v>0</v>
      </c>
      <c r="D4" s="18"/>
      <c r="E4" s="21" t="s">
        <v>19</v>
      </c>
      <c r="F4" s="19">
        <f>C4*0.25</f>
        <v>0</v>
      </c>
      <c r="G4" s="18"/>
      <c r="H4" s="101">
        <v>1</v>
      </c>
      <c r="I4" s="101" t="s">
        <v>23</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row>
    <row r="5" spans="1:102" s="20" customFormat="1" x14ac:dyDescent="0.2">
      <c r="A5" s="16"/>
      <c r="B5" s="18"/>
      <c r="C5" s="18"/>
      <c r="D5" s="18"/>
      <c r="E5" s="18"/>
      <c r="F5" s="16"/>
      <c r="G5" s="18"/>
      <c r="H5" s="101">
        <v>2</v>
      </c>
      <c r="I5" s="101" t="s">
        <v>24</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row>
    <row r="6" spans="1:102" s="20" customFormat="1" ht="15" x14ac:dyDescent="0.25">
      <c r="A6" s="16"/>
      <c r="B6" s="22" t="s">
        <v>20</v>
      </c>
      <c r="C6" s="23">
        <f>C3</f>
        <v>0</v>
      </c>
      <c r="E6" s="29" t="s">
        <v>40</v>
      </c>
      <c r="F6" s="27" t="str">
        <f>VLOOKUP(WEEKDAY(C6),H4:I10,2,FALSE)</f>
        <v>Saturday</v>
      </c>
      <c r="G6" s="18"/>
      <c r="H6" s="101">
        <v>3</v>
      </c>
      <c r="I6" s="101" t="s">
        <v>25</v>
      </c>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row>
    <row r="7" spans="1:102" s="20" customFormat="1" ht="15" x14ac:dyDescent="0.25">
      <c r="A7" s="16"/>
      <c r="B7" s="22" t="s">
        <v>21</v>
      </c>
      <c r="C7" s="23">
        <f>C6+(55)</f>
        <v>55</v>
      </c>
      <c r="D7" s="28"/>
      <c r="E7" s="29" t="s">
        <v>41</v>
      </c>
      <c r="F7" s="27" t="str">
        <f>VLOOKUP(WEEKDAY(C7),H4:I10,2,FALSE)</f>
        <v>Friday</v>
      </c>
      <c r="G7" s="18"/>
      <c r="H7" s="101">
        <v>4</v>
      </c>
      <c r="I7" s="101" t="s">
        <v>26</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row>
    <row r="8" spans="1:102" x14ac:dyDescent="0.2">
      <c r="B8" s="10"/>
      <c r="C8" s="10"/>
      <c r="D8" s="10"/>
      <c r="E8" s="10"/>
      <c r="F8" s="11"/>
      <c r="H8" s="101">
        <v>5</v>
      </c>
      <c r="I8" s="101" t="s">
        <v>27</v>
      </c>
    </row>
    <row r="9" spans="1:102" ht="15" x14ac:dyDescent="0.25">
      <c r="B9" s="127" t="s">
        <v>61</v>
      </c>
      <c r="C9" s="128"/>
      <c r="D9" s="128"/>
      <c r="E9" s="128"/>
      <c r="F9" s="129"/>
      <c r="H9" s="101">
        <v>6</v>
      </c>
      <c r="I9" s="101" t="s">
        <v>28</v>
      </c>
    </row>
    <row r="10" spans="1:102" ht="15" x14ac:dyDescent="0.25">
      <c r="B10" s="24"/>
      <c r="C10" s="13"/>
      <c r="D10" s="14" t="s">
        <v>10</v>
      </c>
      <c r="E10" s="3"/>
      <c r="F10" s="14" t="s">
        <v>11</v>
      </c>
      <c r="H10" s="101">
        <v>7</v>
      </c>
      <c r="I10" s="101" t="s">
        <v>29</v>
      </c>
    </row>
    <row r="11" spans="1:102" x14ac:dyDescent="0.2">
      <c r="B11" s="130" t="s">
        <v>12</v>
      </c>
      <c r="C11" s="131"/>
      <c r="D11" s="63">
        <f>G85</f>
        <v>0</v>
      </c>
      <c r="E11" s="3"/>
      <c r="F11" s="4">
        <f>D11</f>
        <v>0</v>
      </c>
      <c r="H11" s="101"/>
      <c r="I11" s="101"/>
    </row>
    <row r="12" spans="1:102" ht="14.25" customHeight="1" x14ac:dyDescent="0.2">
      <c r="B12" s="132" t="s">
        <v>13</v>
      </c>
      <c r="C12" s="133"/>
      <c r="D12" s="30">
        <f>F41</f>
        <v>0</v>
      </c>
      <c r="E12" s="3"/>
      <c r="F12" s="134">
        <f>MIN(D12:D13)</f>
        <v>0</v>
      </c>
      <c r="H12" s="101"/>
      <c r="I12" s="101"/>
    </row>
    <row r="13" spans="1:102" ht="14.25" customHeight="1" x14ac:dyDescent="0.2">
      <c r="B13" s="132" t="s">
        <v>14</v>
      </c>
      <c r="C13" s="133"/>
      <c r="D13" s="30">
        <f>F55</f>
        <v>0</v>
      </c>
      <c r="E13" s="3"/>
      <c r="F13" s="135"/>
      <c r="H13" s="101"/>
      <c r="I13" s="101"/>
    </row>
    <row r="14" spans="1:102" x14ac:dyDescent="0.2">
      <c r="B14" s="3"/>
      <c r="C14" s="3"/>
      <c r="D14" s="3"/>
      <c r="E14" s="3"/>
      <c r="F14" s="3"/>
    </row>
    <row r="15" spans="1:102" ht="15" x14ac:dyDescent="0.25">
      <c r="B15" s="3"/>
      <c r="C15" s="119" t="s">
        <v>15</v>
      </c>
      <c r="D15" s="120"/>
      <c r="E15" s="3"/>
      <c r="F15" s="15" t="e">
        <f>IF(F11/F12&gt;=1,0,1-(F11/F12))</f>
        <v>#DIV/0!</v>
      </c>
    </row>
    <row r="16" spans="1:102" x14ac:dyDescent="0.2">
      <c r="B16" s="10"/>
      <c r="C16" s="10"/>
      <c r="D16" s="10"/>
      <c r="E16" s="10"/>
      <c r="F16" s="11"/>
    </row>
    <row r="17" spans="1:35" customFormat="1" x14ac:dyDescent="0.2">
      <c r="A17" s="10"/>
      <c r="B17" s="10"/>
      <c r="C17" s="10"/>
      <c r="D17" s="10"/>
      <c r="E17" s="10"/>
      <c r="F17" s="11"/>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row>
    <row r="18" spans="1:35" customFormat="1" ht="15" customHeight="1" x14ac:dyDescent="0.25">
      <c r="A18" s="10"/>
      <c r="B18" s="109" t="s">
        <v>0</v>
      </c>
      <c r="C18" s="110"/>
      <c r="D18" s="110"/>
      <c r="E18" s="110"/>
      <c r="F18" s="111"/>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35" customFormat="1" ht="30" customHeight="1" x14ac:dyDescent="0.25">
      <c r="A19" s="10"/>
      <c r="B19" s="66" t="s">
        <v>1</v>
      </c>
      <c r="C19" s="66" t="s">
        <v>2</v>
      </c>
      <c r="D19" s="7" t="s">
        <v>3</v>
      </c>
      <c r="E19" s="66" t="s">
        <v>4</v>
      </c>
      <c r="F19" s="8" t="s">
        <v>5</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row>
    <row r="20" spans="1:35" customFormat="1" ht="15" x14ac:dyDescent="0.25">
      <c r="A20" s="10"/>
      <c r="B20" s="6" t="s">
        <v>6</v>
      </c>
      <c r="C20" s="6">
        <v>43512</v>
      </c>
      <c r="D20" s="2"/>
      <c r="E20" s="3">
        <f>D20/6</f>
        <v>0</v>
      </c>
      <c r="F20" s="4"/>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row r="21" spans="1:35" customFormat="1" ht="15" customHeight="1" x14ac:dyDescent="0.25">
      <c r="A21" s="10"/>
      <c r="B21" s="6">
        <v>43513</v>
      </c>
      <c r="C21" s="6">
        <f>B21+6</f>
        <v>43519</v>
      </c>
      <c r="D21" s="2"/>
      <c r="E21" s="3">
        <f>D21/30</f>
        <v>0</v>
      </c>
      <c r="F21" s="4"/>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row>
    <row r="22" spans="1:35" customFormat="1" ht="15" customHeight="1" x14ac:dyDescent="0.25">
      <c r="A22" s="10"/>
      <c r="B22" s="6">
        <f>B21+7</f>
        <v>43520</v>
      </c>
      <c r="C22" s="6">
        <f t="shared" ref="C22:C39" si="0">B22+6</f>
        <v>43526</v>
      </c>
      <c r="D22" s="2"/>
      <c r="E22" s="3">
        <f t="shared" ref="E22:E40" si="1">D22/30</f>
        <v>0</v>
      </c>
      <c r="F22" s="4">
        <f>AVERAGE(E20:E21,D22*0.8/24)</f>
        <v>0</v>
      </c>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row>
    <row r="23" spans="1:35" customFormat="1" ht="15" customHeight="1" x14ac:dyDescent="0.25">
      <c r="A23" s="10"/>
      <c r="B23" s="6">
        <f t="shared" ref="B23:B39" si="2">B22+7</f>
        <v>43527</v>
      </c>
      <c r="C23" s="6">
        <f t="shared" si="0"/>
        <v>43533</v>
      </c>
      <c r="D23" s="2"/>
      <c r="E23" s="3">
        <f t="shared" si="1"/>
        <v>0</v>
      </c>
      <c r="F23" s="4"/>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row>
    <row r="24" spans="1:35" customFormat="1" ht="15" x14ac:dyDescent="0.25">
      <c r="A24" s="10"/>
      <c r="B24" s="6">
        <f t="shared" si="2"/>
        <v>43534</v>
      </c>
      <c r="C24" s="6">
        <f t="shared" si="0"/>
        <v>43540</v>
      </c>
      <c r="D24" s="2"/>
      <c r="E24" s="3">
        <f t="shared" si="1"/>
        <v>0</v>
      </c>
      <c r="F24" s="4"/>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row>
    <row r="25" spans="1:35" customFormat="1" ht="15" x14ac:dyDescent="0.25">
      <c r="A25" s="10"/>
      <c r="B25" s="6">
        <f>B24+7</f>
        <v>43541</v>
      </c>
      <c r="C25" s="6">
        <f t="shared" si="0"/>
        <v>43547</v>
      </c>
      <c r="D25" s="2"/>
      <c r="E25" s="3">
        <f t="shared" si="1"/>
        <v>0</v>
      </c>
      <c r="F25" s="4"/>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row>
    <row r="26" spans="1:35" customFormat="1" ht="15" x14ac:dyDescent="0.25">
      <c r="A26" s="10"/>
      <c r="B26" s="6">
        <f>B25+7</f>
        <v>43548</v>
      </c>
      <c r="C26" s="6">
        <f t="shared" si="0"/>
        <v>43554</v>
      </c>
      <c r="D26" s="2"/>
      <c r="E26" s="3">
        <f t="shared" si="1"/>
        <v>0</v>
      </c>
      <c r="F26" s="4">
        <f>AVERAGE(D22*0.2/6,E23:E26)</f>
        <v>0</v>
      </c>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row>
    <row r="27" spans="1:35" customFormat="1" ht="15" x14ac:dyDescent="0.25">
      <c r="A27" s="10"/>
      <c r="B27" s="6">
        <f t="shared" si="2"/>
        <v>43555</v>
      </c>
      <c r="C27" s="6">
        <f t="shared" si="0"/>
        <v>43561</v>
      </c>
      <c r="D27" s="2"/>
      <c r="E27" s="3">
        <f t="shared" si="1"/>
        <v>0</v>
      </c>
      <c r="F27" s="4"/>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row>
    <row r="28" spans="1:35" customFormat="1" ht="15" x14ac:dyDescent="0.25">
      <c r="A28" s="10"/>
      <c r="B28" s="6">
        <f t="shared" si="2"/>
        <v>43562</v>
      </c>
      <c r="C28" s="6">
        <f t="shared" si="0"/>
        <v>43568</v>
      </c>
      <c r="D28" s="2"/>
      <c r="E28" s="3">
        <f t="shared" si="1"/>
        <v>0</v>
      </c>
      <c r="F28" s="4"/>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row>
    <row r="29" spans="1:35" customFormat="1" ht="15" x14ac:dyDescent="0.25">
      <c r="A29" s="10"/>
      <c r="B29" s="6">
        <f t="shared" si="2"/>
        <v>43569</v>
      </c>
      <c r="C29" s="6">
        <f t="shared" si="0"/>
        <v>43575</v>
      </c>
      <c r="D29" s="2"/>
      <c r="E29" s="3">
        <f t="shared" si="1"/>
        <v>0</v>
      </c>
      <c r="F29" s="4"/>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row>
    <row r="30" spans="1:35" customFormat="1" ht="15" x14ac:dyDescent="0.25">
      <c r="A30" s="10"/>
      <c r="B30" s="6">
        <f t="shared" si="2"/>
        <v>43576</v>
      </c>
      <c r="C30" s="6">
        <f t="shared" si="0"/>
        <v>43582</v>
      </c>
      <c r="D30" s="2"/>
      <c r="E30" s="3">
        <f t="shared" si="1"/>
        <v>0</v>
      </c>
      <c r="F30" s="4"/>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1:35" customFormat="1" ht="15" x14ac:dyDescent="0.25">
      <c r="A31" s="10"/>
      <c r="B31" s="6">
        <f t="shared" si="2"/>
        <v>43583</v>
      </c>
      <c r="C31" s="6">
        <f t="shared" si="0"/>
        <v>43589</v>
      </c>
      <c r="D31" s="2"/>
      <c r="E31" s="3">
        <f t="shared" si="1"/>
        <v>0</v>
      </c>
      <c r="F31" s="4">
        <f>AVERAGE(E27:E30,D31*0.4/12)</f>
        <v>0</v>
      </c>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row>
    <row r="32" spans="1:35" customFormat="1" ht="15" x14ac:dyDescent="0.25">
      <c r="A32" s="10"/>
      <c r="B32" s="6">
        <f t="shared" si="2"/>
        <v>43590</v>
      </c>
      <c r="C32" s="6">
        <f t="shared" si="0"/>
        <v>43596</v>
      </c>
      <c r="D32" s="2"/>
      <c r="E32" s="3">
        <f t="shared" si="1"/>
        <v>0</v>
      </c>
      <c r="F32" s="4"/>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row>
    <row r="33" spans="1:35" customFormat="1" ht="15" x14ac:dyDescent="0.25">
      <c r="A33" s="10"/>
      <c r="B33" s="6">
        <f t="shared" si="2"/>
        <v>43597</v>
      </c>
      <c r="C33" s="6">
        <f t="shared" si="0"/>
        <v>43603</v>
      </c>
      <c r="D33" s="2"/>
      <c r="E33" s="3">
        <f t="shared" si="1"/>
        <v>0</v>
      </c>
      <c r="F33" s="4"/>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1:35" customFormat="1" ht="15" x14ac:dyDescent="0.25">
      <c r="A34" s="10"/>
      <c r="B34" s="6">
        <f>B33+7</f>
        <v>43604</v>
      </c>
      <c r="C34" s="6">
        <f t="shared" si="0"/>
        <v>43610</v>
      </c>
      <c r="D34" s="2"/>
      <c r="E34" s="3">
        <f t="shared" si="1"/>
        <v>0</v>
      </c>
      <c r="F34" s="4"/>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row>
    <row r="35" spans="1:35" customFormat="1" ht="15" x14ac:dyDescent="0.25">
      <c r="A35" s="10"/>
      <c r="B35" s="6">
        <f t="shared" si="2"/>
        <v>43611</v>
      </c>
      <c r="C35" s="6">
        <f t="shared" si="0"/>
        <v>43617</v>
      </c>
      <c r="D35" s="2"/>
      <c r="E35" s="3">
        <f t="shared" si="1"/>
        <v>0</v>
      </c>
      <c r="F35" s="4">
        <f>AVERAGE(D31*0.6/18,E32:E35)</f>
        <v>0</v>
      </c>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row>
    <row r="36" spans="1:35" customFormat="1" ht="15" x14ac:dyDescent="0.25">
      <c r="A36" s="10"/>
      <c r="B36" s="6">
        <f t="shared" si="2"/>
        <v>43618</v>
      </c>
      <c r="C36" s="6">
        <f t="shared" si="0"/>
        <v>43624</v>
      </c>
      <c r="D36" s="2"/>
      <c r="E36" s="3">
        <f t="shared" si="1"/>
        <v>0</v>
      </c>
      <c r="F36" s="4"/>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row>
    <row r="37" spans="1:35" customFormat="1" ht="15" x14ac:dyDescent="0.25">
      <c r="A37" s="10"/>
      <c r="B37" s="6">
        <f t="shared" si="2"/>
        <v>43625</v>
      </c>
      <c r="C37" s="6">
        <f t="shared" si="0"/>
        <v>43631</v>
      </c>
      <c r="D37" s="2"/>
      <c r="E37" s="3">
        <f t="shared" si="1"/>
        <v>0</v>
      </c>
      <c r="F37" s="4"/>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row>
    <row r="38" spans="1:35" customFormat="1" ht="15" x14ac:dyDescent="0.25">
      <c r="A38" s="10"/>
      <c r="B38" s="6">
        <f t="shared" si="2"/>
        <v>43632</v>
      </c>
      <c r="C38" s="6">
        <f t="shared" si="0"/>
        <v>43638</v>
      </c>
      <c r="D38" s="2"/>
      <c r="E38" s="3">
        <f t="shared" si="1"/>
        <v>0</v>
      </c>
      <c r="F38" s="4"/>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row>
    <row r="39" spans="1:35" customFormat="1" ht="15" x14ac:dyDescent="0.25">
      <c r="A39" s="10"/>
      <c r="B39" s="6">
        <f t="shared" si="2"/>
        <v>43639</v>
      </c>
      <c r="C39" s="6">
        <f t="shared" si="0"/>
        <v>43645</v>
      </c>
      <c r="D39" s="2"/>
      <c r="E39" s="3">
        <f t="shared" si="1"/>
        <v>0</v>
      </c>
      <c r="F39" s="4"/>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row>
    <row r="40" spans="1:35" customFormat="1" ht="15" x14ac:dyDescent="0.25">
      <c r="A40" s="10"/>
      <c r="B40" s="6">
        <v>43646</v>
      </c>
      <c r="C40" s="6">
        <v>43646</v>
      </c>
      <c r="D40" s="2"/>
      <c r="E40" s="3">
        <f t="shared" si="1"/>
        <v>0</v>
      </c>
      <c r="F40" s="4">
        <f>AVERAGE(E36:E40)</f>
        <v>0</v>
      </c>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row>
    <row r="41" spans="1:35" customFormat="1" ht="15" x14ac:dyDescent="0.25">
      <c r="A41" s="10"/>
      <c r="B41" s="121" t="s">
        <v>7</v>
      </c>
      <c r="C41" s="122"/>
      <c r="D41" s="122"/>
      <c r="E41" s="123"/>
      <c r="F41" s="5">
        <f>AVERAGE(F22,F26,F31,F35,F40)</f>
        <v>0</v>
      </c>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row>
    <row r="42" spans="1:35" customFormat="1" ht="16.5" customHeight="1" x14ac:dyDescent="0.2">
      <c r="A42" s="10"/>
      <c r="B42" s="10"/>
      <c r="C42" s="10"/>
      <c r="D42" s="10"/>
      <c r="E42" s="10"/>
      <c r="F42" s="11"/>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row>
    <row r="43" spans="1:35" customFormat="1" x14ac:dyDescent="0.2">
      <c r="A43" s="10"/>
      <c r="B43" s="10"/>
      <c r="C43" s="10"/>
      <c r="D43" s="10"/>
      <c r="E43" s="10"/>
      <c r="F43" s="11"/>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row>
    <row r="44" spans="1:35" customFormat="1" ht="15" x14ac:dyDescent="0.25">
      <c r="A44" s="10"/>
      <c r="B44" s="109" t="s">
        <v>8</v>
      </c>
      <c r="C44" s="110"/>
      <c r="D44" s="110"/>
      <c r="E44" s="110"/>
      <c r="F44" s="111"/>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customFormat="1" ht="30" x14ac:dyDescent="0.25">
      <c r="A45" s="10"/>
      <c r="B45" s="66" t="s">
        <v>1</v>
      </c>
      <c r="C45" s="66" t="s">
        <v>2</v>
      </c>
      <c r="D45" s="7" t="s">
        <v>3</v>
      </c>
      <c r="E45" s="66" t="s">
        <v>30</v>
      </c>
      <c r="F45" s="8" t="s">
        <v>5</v>
      </c>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row>
    <row r="46" spans="1:35" customFormat="1" ht="15" x14ac:dyDescent="0.25">
      <c r="A46" s="10"/>
      <c r="B46" s="9" t="s">
        <v>9</v>
      </c>
      <c r="C46" s="6">
        <v>43834</v>
      </c>
      <c r="D46" s="2"/>
      <c r="E46" s="4">
        <f>D46/(30/5*3)</f>
        <v>0</v>
      </c>
      <c r="F46" s="4"/>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row>
    <row r="47" spans="1:35" customFormat="1" ht="15" x14ac:dyDescent="0.25">
      <c r="A47" s="10"/>
      <c r="B47" s="6">
        <v>43835</v>
      </c>
      <c r="C47" s="6">
        <f>C46+7</f>
        <v>43841</v>
      </c>
      <c r="D47" s="2"/>
      <c r="E47" s="4">
        <f>D47/30</f>
        <v>0</v>
      </c>
      <c r="F47" s="4"/>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row>
    <row r="48" spans="1:35" customFormat="1" ht="15" x14ac:dyDescent="0.25">
      <c r="A48" s="10"/>
      <c r="B48" s="6">
        <f>B47+7</f>
        <v>43842</v>
      </c>
      <c r="C48" s="6">
        <f t="shared" ref="C48:C54" si="3">C47+7</f>
        <v>43848</v>
      </c>
      <c r="D48" s="2"/>
      <c r="E48" s="4">
        <f t="shared" ref="E48:E54" si="4">D48/30</f>
        <v>0</v>
      </c>
      <c r="F48" s="4"/>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row>
    <row r="49" spans="1:35" customFormat="1" ht="15" x14ac:dyDescent="0.25">
      <c r="A49" s="10"/>
      <c r="B49" s="6">
        <f t="shared" ref="B49:B53" si="5">B48+7</f>
        <v>43849</v>
      </c>
      <c r="C49" s="6">
        <f t="shared" si="3"/>
        <v>43855</v>
      </c>
      <c r="D49" s="2"/>
      <c r="E49" s="4">
        <f t="shared" si="4"/>
        <v>0</v>
      </c>
      <c r="F49" s="4"/>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row>
    <row r="50" spans="1:35" customFormat="1" ht="15" x14ac:dyDescent="0.25">
      <c r="A50" s="10"/>
      <c r="B50" s="6">
        <f t="shared" si="5"/>
        <v>43856</v>
      </c>
      <c r="C50" s="6">
        <f t="shared" si="3"/>
        <v>43862</v>
      </c>
      <c r="D50" s="2"/>
      <c r="E50" s="4">
        <f t="shared" si="4"/>
        <v>0</v>
      </c>
      <c r="F50" s="4">
        <f>AVERAGE(E46:E50)</f>
        <v>0</v>
      </c>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row r="51" spans="1:35" customFormat="1" ht="15" x14ac:dyDescent="0.25">
      <c r="A51" s="10"/>
      <c r="B51" s="6">
        <f t="shared" si="5"/>
        <v>43863</v>
      </c>
      <c r="C51" s="6">
        <f t="shared" si="3"/>
        <v>43869</v>
      </c>
      <c r="D51" s="2"/>
      <c r="E51" s="4">
        <f t="shared" si="4"/>
        <v>0</v>
      </c>
      <c r="F51" s="4"/>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row>
    <row r="52" spans="1:35" customFormat="1" ht="15" x14ac:dyDescent="0.25">
      <c r="A52" s="10"/>
      <c r="B52" s="6">
        <f t="shared" si="5"/>
        <v>43870</v>
      </c>
      <c r="C52" s="6">
        <f t="shared" si="3"/>
        <v>43876</v>
      </c>
      <c r="D52" s="2"/>
      <c r="E52" s="4">
        <f t="shared" si="4"/>
        <v>0</v>
      </c>
      <c r="F52" s="4"/>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row>
    <row r="53" spans="1:35" customFormat="1" ht="15" x14ac:dyDescent="0.25">
      <c r="A53" s="10"/>
      <c r="B53" s="6">
        <f t="shared" si="5"/>
        <v>43877</v>
      </c>
      <c r="C53" s="6">
        <f t="shared" si="3"/>
        <v>43883</v>
      </c>
      <c r="D53" s="2"/>
      <c r="E53" s="4">
        <f t="shared" si="4"/>
        <v>0</v>
      </c>
      <c r="F53" s="4"/>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row>
    <row r="54" spans="1:35" customFormat="1" ht="15" x14ac:dyDescent="0.25">
      <c r="A54" s="10"/>
      <c r="B54" s="6">
        <f>B53+7</f>
        <v>43884</v>
      </c>
      <c r="C54" s="6">
        <f t="shared" si="3"/>
        <v>43890</v>
      </c>
      <c r="D54" s="2"/>
      <c r="E54" s="4">
        <f t="shared" si="4"/>
        <v>0</v>
      </c>
      <c r="F54" s="4">
        <f>AVERAGE(E51:E54)</f>
        <v>0</v>
      </c>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row>
    <row r="55" spans="1:35" customFormat="1" ht="15" x14ac:dyDescent="0.25">
      <c r="A55" s="10"/>
      <c r="B55" s="121" t="s">
        <v>7</v>
      </c>
      <c r="C55" s="122"/>
      <c r="D55" s="122"/>
      <c r="E55" s="123"/>
      <c r="F55" s="5">
        <f>AVERAGE(F50,F54)</f>
        <v>0</v>
      </c>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row>
    <row r="56" spans="1:35" customFormat="1" x14ac:dyDescent="0.2">
      <c r="A56" s="10"/>
      <c r="B56" s="10"/>
      <c r="C56" s="10"/>
      <c r="D56" s="10"/>
      <c r="E56" s="10"/>
      <c r="F56" s="11"/>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row>
    <row r="57" spans="1:35" customFormat="1" x14ac:dyDescent="0.2">
      <c r="A57" s="10"/>
      <c r="B57" s="10"/>
      <c r="C57" s="10"/>
      <c r="D57" s="10"/>
      <c r="E57" s="10"/>
      <c r="F57" s="11"/>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row>
    <row r="58" spans="1:35" customFormat="1" ht="15" x14ac:dyDescent="0.25">
      <c r="A58" s="10"/>
      <c r="B58" s="109" t="s">
        <v>47</v>
      </c>
      <c r="C58" s="110"/>
      <c r="D58" s="110"/>
      <c r="E58" s="110"/>
      <c r="F58" s="110"/>
      <c r="G58" s="110"/>
      <c r="H58" s="110"/>
      <c r="I58" s="111"/>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row>
    <row r="59" spans="1:35" customFormat="1" ht="15" x14ac:dyDescent="0.25">
      <c r="A59" s="10"/>
      <c r="B59" s="66"/>
      <c r="C59" s="66"/>
      <c r="D59" s="66"/>
      <c r="E59" s="66"/>
      <c r="F59" s="66"/>
      <c r="G59" s="27"/>
      <c r="H59" s="27"/>
      <c r="I59" s="27"/>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row>
    <row r="60" spans="1:35" customFormat="1" ht="15" x14ac:dyDescent="0.25">
      <c r="A60" s="10"/>
      <c r="B60" s="66"/>
      <c r="C60" s="66">
        <v>1</v>
      </c>
      <c r="D60" s="66">
        <v>2</v>
      </c>
      <c r="E60" s="66">
        <v>3</v>
      </c>
      <c r="F60" s="66">
        <v>4</v>
      </c>
      <c r="G60" s="27">
        <v>5</v>
      </c>
      <c r="H60" s="27">
        <v>6</v>
      </c>
      <c r="I60" s="27">
        <v>7</v>
      </c>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row>
    <row r="61" spans="1:35" customFormat="1" ht="15" x14ac:dyDescent="0.25">
      <c r="A61" s="10"/>
      <c r="B61" s="66" t="s">
        <v>22</v>
      </c>
      <c r="C61" s="66" t="s">
        <v>23</v>
      </c>
      <c r="D61" s="7" t="s">
        <v>24</v>
      </c>
      <c r="E61" s="66" t="s">
        <v>25</v>
      </c>
      <c r="F61" s="8" t="s">
        <v>26</v>
      </c>
      <c r="G61" s="27" t="s">
        <v>27</v>
      </c>
      <c r="H61" s="27" t="s">
        <v>28</v>
      </c>
      <c r="I61" s="27" t="s">
        <v>29</v>
      </c>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row>
    <row r="62" spans="1:35" customFormat="1" x14ac:dyDescent="0.2">
      <c r="A62" s="10"/>
      <c r="B62" s="3" t="s">
        <v>31</v>
      </c>
      <c r="C62" s="25" t="str">
        <f>IF(WEEKDAY(C3)=C60,C3,IF(WEEKDAY(C3)&gt;C60,"",B62+1))</f>
        <v/>
      </c>
      <c r="D62" s="25" t="str">
        <f>IF(WEEKDAY(C3)=D60,C3,IF(WEEKDAY(C3)&gt;D60,"",C62+1))</f>
        <v/>
      </c>
      <c r="E62" s="25" t="str">
        <f>IF(WEEKDAY(C3)=E60,C3,IF(WEEKDAY(C3)&gt;E60,"",D62+1))</f>
        <v/>
      </c>
      <c r="F62" s="25" t="str">
        <f>IF(WEEKDAY(C3)=F60,C3,IF(WEEKDAY(C3)&gt;F60,"",E62+1))</f>
        <v/>
      </c>
      <c r="G62" s="102" t="str">
        <f>IF(WEEKDAY(C3)=G60,C3,IF(WEEKDAY(C3)&gt;G60,"",F62+1))</f>
        <v/>
      </c>
      <c r="H62" s="102" t="str">
        <f>IF(WEEKDAY(C3)=H60,C3,IF(WEEKDAY(C3)&gt;H60,"",G62+1))</f>
        <v/>
      </c>
      <c r="I62" s="102">
        <f>IF(WEEKDAY(C3)=I60,C3,IF(WEEKDAY(C3)&gt;I60,"",H62+1))</f>
        <v>0</v>
      </c>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row>
    <row r="63" spans="1:35" customFormat="1" x14ac:dyDescent="0.2">
      <c r="A63" s="10"/>
      <c r="B63" s="3" t="s">
        <v>32</v>
      </c>
      <c r="C63" s="25">
        <f>I62+1</f>
        <v>1</v>
      </c>
      <c r="D63" s="25">
        <f t="shared" ref="D63:I69" si="6">C63+1</f>
        <v>2</v>
      </c>
      <c r="E63" s="25">
        <f t="shared" si="6"/>
        <v>3</v>
      </c>
      <c r="F63" s="25">
        <f t="shared" si="6"/>
        <v>4</v>
      </c>
      <c r="G63" s="102">
        <f t="shared" si="6"/>
        <v>5</v>
      </c>
      <c r="H63" s="102">
        <f t="shared" si="6"/>
        <v>6</v>
      </c>
      <c r="I63" s="102">
        <f t="shared" si="6"/>
        <v>7</v>
      </c>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row>
    <row r="64" spans="1:35" customFormat="1" x14ac:dyDescent="0.2">
      <c r="A64" s="10"/>
      <c r="B64" s="3" t="s">
        <v>33</v>
      </c>
      <c r="C64" s="25">
        <f t="shared" ref="C64:C69" si="7">I63+1</f>
        <v>8</v>
      </c>
      <c r="D64" s="25">
        <f t="shared" si="6"/>
        <v>9</v>
      </c>
      <c r="E64" s="25">
        <f t="shared" si="6"/>
        <v>10</v>
      </c>
      <c r="F64" s="25">
        <f t="shared" si="6"/>
        <v>11</v>
      </c>
      <c r="G64" s="102">
        <f t="shared" si="6"/>
        <v>12</v>
      </c>
      <c r="H64" s="102">
        <f t="shared" si="6"/>
        <v>13</v>
      </c>
      <c r="I64" s="102">
        <f t="shared" si="6"/>
        <v>14</v>
      </c>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row>
    <row r="65" spans="2:9" x14ac:dyDescent="0.2">
      <c r="B65" s="3" t="s">
        <v>34</v>
      </c>
      <c r="C65" s="25">
        <f t="shared" si="7"/>
        <v>15</v>
      </c>
      <c r="D65" s="25">
        <f t="shared" si="6"/>
        <v>16</v>
      </c>
      <c r="E65" s="25">
        <f t="shared" si="6"/>
        <v>17</v>
      </c>
      <c r="F65" s="25">
        <f t="shared" si="6"/>
        <v>18</v>
      </c>
      <c r="G65" s="102">
        <f t="shared" si="6"/>
        <v>19</v>
      </c>
      <c r="H65" s="102">
        <f t="shared" si="6"/>
        <v>20</v>
      </c>
      <c r="I65" s="102">
        <f t="shared" si="6"/>
        <v>21</v>
      </c>
    </row>
    <row r="66" spans="2:9" x14ac:dyDescent="0.2">
      <c r="B66" s="3" t="s">
        <v>35</v>
      </c>
      <c r="C66" s="25">
        <f t="shared" si="7"/>
        <v>22</v>
      </c>
      <c r="D66" s="25">
        <f t="shared" si="6"/>
        <v>23</v>
      </c>
      <c r="E66" s="25">
        <f t="shared" si="6"/>
        <v>24</v>
      </c>
      <c r="F66" s="25">
        <f t="shared" si="6"/>
        <v>25</v>
      </c>
      <c r="G66" s="102">
        <f t="shared" si="6"/>
        <v>26</v>
      </c>
      <c r="H66" s="102">
        <f t="shared" si="6"/>
        <v>27</v>
      </c>
      <c r="I66" s="102">
        <f t="shared" si="6"/>
        <v>28</v>
      </c>
    </row>
    <row r="67" spans="2:9" x14ac:dyDescent="0.2">
      <c r="B67" s="3" t="s">
        <v>36</v>
      </c>
      <c r="C67" s="25">
        <f t="shared" si="7"/>
        <v>29</v>
      </c>
      <c r="D67" s="25">
        <f t="shared" si="6"/>
        <v>30</v>
      </c>
      <c r="E67" s="25">
        <f t="shared" si="6"/>
        <v>31</v>
      </c>
      <c r="F67" s="25">
        <f t="shared" si="6"/>
        <v>32</v>
      </c>
      <c r="G67" s="102">
        <f t="shared" si="6"/>
        <v>33</v>
      </c>
      <c r="H67" s="102">
        <f t="shared" si="6"/>
        <v>34</v>
      </c>
      <c r="I67" s="102">
        <f t="shared" si="6"/>
        <v>35</v>
      </c>
    </row>
    <row r="68" spans="2:9" x14ac:dyDescent="0.2">
      <c r="B68" s="3" t="s">
        <v>37</v>
      </c>
      <c r="C68" s="25">
        <f t="shared" si="7"/>
        <v>36</v>
      </c>
      <c r="D68" s="25">
        <f t="shared" si="6"/>
        <v>37</v>
      </c>
      <c r="E68" s="25">
        <f t="shared" si="6"/>
        <v>38</v>
      </c>
      <c r="F68" s="25">
        <f t="shared" si="6"/>
        <v>39</v>
      </c>
      <c r="G68" s="102">
        <f>F68+1</f>
        <v>40</v>
      </c>
      <c r="H68" s="102">
        <f t="shared" si="6"/>
        <v>41</v>
      </c>
      <c r="I68" s="102">
        <f t="shared" si="6"/>
        <v>42</v>
      </c>
    </row>
    <row r="69" spans="2:9" x14ac:dyDescent="0.2">
      <c r="B69" s="3" t="s">
        <v>38</v>
      </c>
      <c r="C69" s="25">
        <f t="shared" si="7"/>
        <v>43</v>
      </c>
      <c r="D69" s="25">
        <f t="shared" si="6"/>
        <v>44</v>
      </c>
      <c r="E69" s="25">
        <f t="shared" si="6"/>
        <v>45</v>
      </c>
      <c r="F69" s="25">
        <f t="shared" si="6"/>
        <v>46</v>
      </c>
      <c r="G69" s="102">
        <f t="shared" si="6"/>
        <v>47</v>
      </c>
      <c r="H69" s="102">
        <f t="shared" si="6"/>
        <v>48</v>
      </c>
      <c r="I69" s="102">
        <f t="shared" si="6"/>
        <v>49</v>
      </c>
    </row>
    <row r="70" spans="2:9" x14ac:dyDescent="0.2">
      <c r="B70" s="3" t="s">
        <v>39</v>
      </c>
      <c r="C70" s="25">
        <f>IF(WEEKDAY(C3)&gt;C60,I69+1,"")</f>
        <v>50</v>
      </c>
      <c r="D70" s="25">
        <f>IF(WEEKDAY(C3)&gt;D60,C70+1,"")</f>
        <v>51</v>
      </c>
      <c r="E70" s="25">
        <f>IF(WEEKDAY(C3)&gt;E60,D70+1,"")</f>
        <v>52</v>
      </c>
      <c r="F70" s="25">
        <f>IF(WEEKDAY(C3)&gt;F60,E70+1,"")</f>
        <v>53</v>
      </c>
      <c r="G70" s="102">
        <f>IF(WEEKDAY(C3)&gt;G60,F70+1,"")</f>
        <v>54</v>
      </c>
      <c r="H70" s="102">
        <f>IF(WEEKDAY(C3)&gt;H60,G70+1,"")</f>
        <v>55</v>
      </c>
      <c r="I70" s="102" t="str">
        <f>IF(WEEKDAY(C3)&gt;I60,H70+1,"")</f>
        <v/>
      </c>
    </row>
    <row r="71" spans="2:9" x14ac:dyDescent="0.2">
      <c r="B71" s="10"/>
      <c r="C71" s="10"/>
      <c r="D71" s="10"/>
      <c r="E71" s="10"/>
      <c r="F71" s="11"/>
    </row>
    <row r="72" spans="2:9" s="10" customFormat="1" x14ac:dyDescent="0.2"/>
    <row r="73" spans="2:9" s="10" customFormat="1" ht="60.75" customHeight="1" x14ac:dyDescent="0.2">
      <c r="B73" s="113" t="s">
        <v>75</v>
      </c>
      <c r="C73" s="114"/>
      <c r="D73" s="114"/>
      <c r="E73" s="114"/>
      <c r="F73" s="114"/>
      <c r="G73" s="115"/>
    </row>
    <row r="74" spans="2:9" s="10" customFormat="1" ht="39" x14ac:dyDescent="0.55000000000000004">
      <c r="B74" s="40"/>
      <c r="C74" s="41" t="s">
        <v>42</v>
      </c>
      <c r="D74" s="41" t="s">
        <v>43</v>
      </c>
      <c r="E74" s="41" t="s">
        <v>44</v>
      </c>
      <c r="F74" s="41" t="s">
        <v>45</v>
      </c>
      <c r="G74" s="103" t="s">
        <v>46</v>
      </c>
    </row>
    <row r="75" spans="2:9" s="10" customFormat="1" ht="15" x14ac:dyDescent="0.25">
      <c r="B75" s="38" t="s">
        <v>31</v>
      </c>
      <c r="C75" s="39">
        <f>MIN(C62:I62)</f>
        <v>0</v>
      </c>
      <c r="D75" s="39">
        <f t="shared" ref="D75:D82" si="8">I62</f>
        <v>0</v>
      </c>
      <c r="E75" s="62">
        <f>SUM('Employee Worksheet'!D10:E892)</f>
        <v>0</v>
      </c>
      <c r="F75" s="34">
        <f>E75/30</f>
        <v>0</v>
      </c>
      <c r="G75" s="34"/>
    </row>
    <row r="76" spans="2:9" s="10" customFormat="1" ht="15" x14ac:dyDescent="0.25">
      <c r="B76" s="38" t="s">
        <v>32</v>
      </c>
      <c r="C76" s="39">
        <f t="shared" ref="C76:C82" si="9">C63</f>
        <v>1</v>
      </c>
      <c r="D76" s="39">
        <f t="shared" si="8"/>
        <v>7</v>
      </c>
      <c r="E76" s="62">
        <f>SUM('Employee Worksheet'!G10:H892)</f>
        <v>0</v>
      </c>
      <c r="F76" s="34">
        <f>E76/30</f>
        <v>0</v>
      </c>
      <c r="G76" s="34"/>
    </row>
    <row r="77" spans="2:9" s="10" customFormat="1" ht="15" x14ac:dyDescent="0.25">
      <c r="B77" s="38" t="s">
        <v>33</v>
      </c>
      <c r="C77" s="39">
        <f t="shared" si="9"/>
        <v>8</v>
      </c>
      <c r="D77" s="39">
        <f t="shared" si="8"/>
        <v>14</v>
      </c>
      <c r="E77" s="62">
        <f>SUM('Employee Worksheet'!J10:K892)</f>
        <v>0</v>
      </c>
      <c r="F77" s="34">
        <f t="shared" ref="F77:F82" si="10">E77/30</f>
        <v>0</v>
      </c>
      <c r="G77" s="34"/>
    </row>
    <row r="78" spans="2:9" s="10" customFormat="1" ht="15" x14ac:dyDescent="0.25">
      <c r="B78" s="38" t="s">
        <v>34</v>
      </c>
      <c r="C78" s="39">
        <f t="shared" si="9"/>
        <v>15</v>
      </c>
      <c r="D78" s="39">
        <f t="shared" si="8"/>
        <v>21</v>
      </c>
      <c r="E78" s="62">
        <f>SUM('Employee Worksheet'!M10:N892)</f>
        <v>0</v>
      </c>
      <c r="F78" s="34">
        <f t="shared" si="10"/>
        <v>0</v>
      </c>
      <c r="G78" s="34">
        <f>AVERAGE(F75:F78)</f>
        <v>0</v>
      </c>
    </row>
    <row r="79" spans="2:9" s="10" customFormat="1" ht="15" x14ac:dyDescent="0.25">
      <c r="B79" s="38" t="s">
        <v>35</v>
      </c>
      <c r="C79" s="39">
        <f t="shared" si="9"/>
        <v>22</v>
      </c>
      <c r="D79" s="39">
        <f t="shared" si="8"/>
        <v>28</v>
      </c>
      <c r="E79" s="62">
        <f>SUM('Employee Worksheet'!P10:Q892)</f>
        <v>0</v>
      </c>
      <c r="F79" s="34">
        <f t="shared" si="10"/>
        <v>0</v>
      </c>
      <c r="G79" s="34"/>
    </row>
    <row r="80" spans="2:9" s="10" customFormat="1" ht="15" x14ac:dyDescent="0.25">
      <c r="B80" s="38" t="s">
        <v>36</v>
      </c>
      <c r="C80" s="39">
        <f t="shared" si="9"/>
        <v>29</v>
      </c>
      <c r="D80" s="39">
        <f t="shared" si="8"/>
        <v>35</v>
      </c>
      <c r="E80" s="62">
        <f>SUM('Employee Worksheet'!S10:T892)</f>
        <v>0</v>
      </c>
      <c r="F80" s="34">
        <f t="shared" si="10"/>
        <v>0</v>
      </c>
      <c r="G80" s="34"/>
    </row>
    <row r="81" spans="2:7" s="10" customFormat="1" ht="15" x14ac:dyDescent="0.25">
      <c r="B81" s="38" t="s">
        <v>37</v>
      </c>
      <c r="C81" s="39">
        <f t="shared" si="9"/>
        <v>36</v>
      </c>
      <c r="D81" s="39">
        <f t="shared" si="8"/>
        <v>42</v>
      </c>
      <c r="E81" s="62">
        <f>SUM('Employee Worksheet'!V10:W892)</f>
        <v>0</v>
      </c>
      <c r="F81" s="34">
        <f t="shared" si="10"/>
        <v>0</v>
      </c>
      <c r="G81" s="34"/>
    </row>
    <row r="82" spans="2:7" s="10" customFormat="1" ht="15" x14ac:dyDescent="0.25">
      <c r="B82" s="38" t="s">
        <v>38</v>
      </c>
      <c r="C82" s="39">
        <f t="shared" si="9"/>
        <v>43</v>
      </c>
      <c r="D82" s="39">
        <f t="shared" si="8"/>
        <v>49</v>
      </c>
      <c r="E82" s="62">
        <f>SUM('Employee Worksheet'!Y10:Z892)</f>
        <v>0</v>
      </c>
      <c r="F82" s="34">
        <f t="shared" si="10"/>
        <v>0</v>
      </c>
      <c r="G82" s="34"/>
    </row>
    <row r="83" spans="2:7" s="10" customFormat="1" ht="15" x14ac:dyDescent="0.25">
      <c r="B83" s="38" t="s">
        <v>39</v>
      </c>
      <c r="C83" s="39"/>
      <c r="D83" s="39"/>
      <c r="E83" s="62"/>
      <c r="F83" s="34"/>
      <c r="G83" s="34">
        <f>AVERAGE(F79:F82)</f>
        <v>0</v>
      </c>
    </row>
    <row r="84" spans="2:7" s="10" customFormat="1" ht="15" x14ac:dyDescent="0.25">
      <c r="B84" s="31"/>
      <c r="C84" s="32"/>
      <c r="D84" s="32"/>
      <c r="E84" s="32"/>
      <c r="F84" s="32"/>
      <c r="G84" s="104"/>
    </row>
    <row r="85" spans="2:7" s="10" customFormat="1" ht="15" x14ac:dyDescent="0.25">
      <c r="B85" s="116" t="s">
        <v>48</v>
      </c>
      <c r="C85" s="117"/>
      <c r="D85" s="117"/>
      <c r="E85" s="117"/>
      <c r="F85" s="118"/>
      <c r="G85" s="105">
        <f>AVERAGE(G78:G83)</f>
        <v>0</v>
      </c>
    </row>
    <row r="86" spans="2:7" s="10" customFormat="1" x14ac:dyDescent="0.2"/>
    <row r="87" spans="2:7" s="10" customFormat="1" x14ac:dyDescent="0.2"/>
    <row r="88" spans="2:7" s="10" customFormat="1" ht="15" x14ac:dyDescent="0.25">
      <c r="B88" s="66" t="s">
        <v>49</v>
      </c>
      <c r="C88" s="66"/>
      <c r="D88" s="66"/>
      <c r="E88" s="66"/>
      <c r="F88" s="66"/>
    </row>
    <row r="89" spans="2:7" s="10" customFormat="1" ht="15" x14ac:dyDescent="0.25">
      <c r="B89" s="66" t="s">
        <v>50</v>
      </c>
      <c r="C89" s="66" t="s">
        <v>51</v>
      </c>
      <c r="D89" s="66" t="s">
        <v>52</v>
      </c>
      <c r="E89" s="66" t="s">
        <v>53</v>
      </c>
      <c r="F89" s="8" t="s">
        <v>54</v>
      </c>
    </row>
    <row r="90" spans="2:7" s="10" customFormat="1" x14ac:dyDescent="0.2">
      <c r="B90" s="64" t="s">
        <v>23</v>
      </c>
      <c r="C90" s="64">
        <v>30</v>
      </c>
      <c r="D90" s="64">
        <v>0</v>
      </c>
      <c r="E90" s="65">
        <v>1</v>
      </c>
      <c r="F90" s="65">
        <v>0</v>
      </c>
    </row>
    <row r="91" spans="2:7" s="10" customFormat="1" ht="15" x14ac:dyDescent="0.25">
      <c r="B91" s="33" t="s">
        <v>24</v>
      </c>
      <c r="C91" s="35">
        <v>30</v>
      </c>
      <c r="D91" s="35">
        <v>0</v>
      </c>
      <c r="E91" s="36">
        <v>1</v>
      </c>
      <c r="F91" s="37">
        <v>0</v>
      </c>
    </row>
    <row r="92" spans="2:7" s="10" customFormat="1" ht="15" x14ac:dyDescent="0.25">
      <c r="B92" s="33" t="s">
        <v>25</v>
      </c>
      <c r="C92" s="35">
        <v>24</v>
      </c>
      <c r="D92" s="35">
        <v>6</v>
      </c>
      <c r="E92" s="36">
        <v>0.8</v>
      </c>
      <c r="F92" s="37">
        <v>0.2</v>
      </c>
    </row>
    <row r="93" spans="2:7" s="10" customFormat="1" ht="15" x14ac:dyDescent="0.25">
      <c r="B93" s="33" t="s">
        <v>26</v>
      </c>
      <c r="C93" s="35">
        <v>18</v>
      </c>
      <c r="D93" s="35">
        <v>12</v>
      </c>
      <c r="E93" s="36">
        <v>0.6</v>
      </c>
      <c r="F93" s="37">
        <v>0.4</v>
      </c>
    </row>
    <row r="94" spans="2:7" s="10" customFormat="1" ht="15" x14ac:dyDescent="0.25">
      <c r="B94" s="33" t="s">
        <v>27</v>
      </c>
      <c r="C94" s="35">
        <v>12</v>
      </c>
      <c r="D94" s="35">
        <v>18</v>
      </c>
      <c r="E94" s="36">
        <v>0.4</v>
      </c>
      <c r="F94" s="37">
        <v>0.6</v>
      </c>
    </row>
    <row r="95" spans="2:7" s="10" customFormat="1" ht="15" x14ac:dyDescent="0.25">
      <c r="B95" s="33" t="s">
        <v>28</v>
      </c>
      <c r="C95" s="35">
        <v>6</v>
      </c>
      <c r="D95" s="35">
        <v>24</v>
      </c>
      <c r="E95" s="36">
        <v>0.2</v>
      </c>
      <c r="F95" s="37">
        <v>0.8</v>
      </c>
    </row>
    <row r="96" spans="2:7" s="10" customFormat="1" ht="15" x14ac:dyDescent="0.25">
      <c r="B96" s="33" t="s">
        <v>29</v>
      </c>
      <c r="C96" s="35">
        <v>30</v>
      </c>
      <c r="D96" s="35">
        <v>0</v>
      </c>
      <c r="E96" s="36">
        <v>0</v>
      </c>
      <c r="F96" s="37">
        <v>1</v>
      </c>
    </row>
    <row r="97" spans="2:102" ht="39" customHeight="1" x14ac:dyDescent="0.2">
      <c r="B97" s="10"/>
      <c r="C97" s="10"/>
      <c r="D97" s="10"/>
      <c r="E97" s="10"/>
      <c r="F97" s="11"/>
    </row>
    <row r="98" spans="2:102" x14ac:dyDescent="0.2">
      <c r="B98" s="10"/>
      <c r="C98" s="10"/>
      <c r="D98" s="10"/>
      <c r="E98" s="10"/>
      <c r="F98" s="11"/>
      <c r="CM98"/>
      <c r="CN98"/>
      <c r="CO98"/>
      <c r="CP98"/>
      <c r="CQ98"/>
      <c r="CR98"/>
      <c r="CS98"/>
      <c r="CT98"/>
      <c r="CU98"/>
      <c r="CV98"/>
      <c r="CW98"/>
      <c r="CX98"/>
    </row>
    <row r="99" spans="2:102" x14ac:dyDescent="0.2">
      <c r="B99" s="10"/>
      <c r="C99" s="10"/>
      <c r="D99" s="10"/>
      <c r="E99" s="10"/>
      <c r="F99" s="11"/>
      <c r="CM99"/>
      <c r="CN99"/>
      <c r="CO99"/>
      <c r="CP99"/>
      <c r="CQ99"/>
      <c r="CR99"/>
      <c r="CS99"/>
      <c r="CT99"/>
      <c r="CU99"/>
      <c r="CV99"/>
      <c r="CW99"/>
      <c r="CX99"/>
    </row>
    <row r="100" spans="2:102" x14ac:dyDescent="0.2">
      <c r="B100" s="10"/>
      <c r="C100" s="10"/>
      <c r="D100" s="10"/>
      <c r="E100" s="10"/>
      <c r="F100" s="11"/>
      <c r="CM100"/>
      <c r="CN100"/>
      <c r="CO100"/>
      <c r="CP100"/>
      <c r="CQ100"/>
      <c r="CR100"/>
      <c r="CS100"/>
      <c r="CT100"/>
      <c r="CU100"/>
      <c r="CV100"/>
      <c r="CW100"/>
      <c r="CX100"/>
    </row>
    <row r="101" spans="2:102" x14ac:dyDescent="0.2">
      <c r="B101" s="10"/>
      <c r="C101" s="10"/>
      <c r="D101" s="10"/>
      <c r="E101" s="10"/>
      <c r="F101" s="11"/>
      <c r="CM101"/>
      <c r="CN101"/>
      <c r="CO101"/>
      <c r="CP101"/>
      <c r="CQ101"/>
      <c r="CR101"/>
      <c r="CS101"/>
      <c r="CT101"/>
      <c r="CU101"/>
      <c r="CV101"/>
      <c r="CW101"/>
      <c r="CX101"/>
    </row>
    <row r="102" spans="2:102" x14ac:dyDescent="0.2">
      <c r="B102" s="10"/>
      <c r="C102" s="10"/>
      <c r="D102" s="10"/>
      <c r="E102" s="10"/>
      <c r="F102" s="11"/>
      <c r="CM102"/>
      <c r="CN102"/>
      <c r="CO102"/>
      <c r="CP102"/>
      <c r="CQ102"/>
      <c r="CR102"/>
      <c r="CS102"/>
      <c r="CT102"/>
      <c r="CU102"/>
      <c r="CV102"/>
      <c r="CW102"/>
      <c r="CX102"/>
    </row>
    <row r="103" spans="2:102" x14ac:dyDescent="0.2">
      <c r="B103" s="10"/>
      <c r="C103" s="10"/>
      <c r="D103" s="10"/>
      <c r="E103" s="10"/>
      <c r="F103" s="11"/>
      <c r="CM103"/>
      <c r="CN103"/>
      <c r="CO103"/>
      <c r="CP103"/>
      <c r="CQ103"/>
      <c r="CR103"/>
      <c r="CS103"/>
      <c r="CT103"/>
      <c r="CU103"/>
      <c r="CV103"/>
      <c r="CW103"/>
      <c r="CX103"/>
    </row>
    <row r="104" spans="2:102" x14ac:dyDescent="0.2">
      <c r="B104" s="10"/>
      <c r="C104" s="10"/>
      <c r="D104" s="10"/>
      <c r="E104" s="10"/>
      <c r="F104" s="11"/>
      <c r="CM104"/>
      <c r="CN104"/>
      <c r="CO104"/>
      <c r="CP104"/>
      <c r="CQ104"/>
      <c r="CR104"/>
      <c r="CS104"/>
      <c r="CT104"/>
      <c r="CU104"/>
      <c r="CV104"/>
      <c r="CW104"/>
      <c r="CX104"/>
    </row>
    <row r="105" spans="2:102" x14ac:dyDescent="0.2">
      <c r="B105" s="10"/>
      <c r="C105" s="10"/>
      <c r="D105" s="10"/>
      <c r="E105" s="10"/>
      <c r="F105" s="11"/>
      <c r="CM105"/>
      <c r="CN105"/>
      <c r="CO105"/>
      <c r="CP105"/>
      <c r="CQ105"/>
      <c r="CR105"/>
      <c r="CS105"/>
      <c r="CT105"/>
      <c r="CU105"/>
      <c r="CV105"/>
      <c r="CW105"/>
      <c r="CX105"/>
    </row>
    <row r="106" spans="2:102" x14ac:dyDescent="0.2">
      <c r="B106" s="10"/>
      <c r="C106" s="10"/>
      <c r="D106" s="10"/>
      <c r="E106" s="10"/>
      <c r="F106" s="11"/>
      <c r="CM106"/>
      <c r="CN106"/>
      <c r="CO106"/>
      <c r="CP106"/>
      <c r="CQ106"/>
      <c r="CR106"/>
      <c r="CS106"/>
      <c r="CT106"/>
      <c r="CU106"/>
      <c r="CV106"/>
      <c r="CW106"/>
      <c r="CX106"/>
    </row>
    <row r="107" spans="2:102" x14ac:dyDescent="0.2">
      <c r="B107" s="10"/>
      <c r="C107" s="10"/>
      <c r="D107" s="10"/>
      <c r="E107" s="10"/>
      <c r="F107" s="11"/>
      <c r="CM107"/>
      <c r="CN107"/>
      <c r="CO107"/>
      <c r="CP107"/>
      <c r="CQ107"/>
      <c r="CR107"/>
      <c r="CS107"/>
      <c r="CT107"/>
      <c r="CU107"/>
      <c r="CV107"/>
      <c r="CW107"/>
      <c r="CX107"/>
    </row>
    <row r="108" spans="2:102" x14ac:dyDescent="0.2">
      <c r="B108" s="10"/>
      <c r="C108" s="10"/>
      <c r="D108" s="10"/>
      <c r="E108" s="10"/>
      <c r="F108" s="11"/>
      <c r="CM108"/>
      <c r="CN108"/>
      <c r="CO108"/>
      <c r="CP108"/>
      <c r="CQ108"/>
      <c r="CR108"/>
      <c r="CS108"/>
      <c r="CT108"/>
      <c r="CU108"/>
      <c r="CV108"/>
      <c r="CW108"/>
      <c r="CX108"/>
    </row>
    <row r="109" spans="2:102" x14ac:dyDescent="0.2">
      <c r="B109" s="10"/>
      <c r="C109" s="10"/>
      <c r="D109" s="10"/>
      <c r="E109" s="10"/>
      <c r="F109" s="11"/>
      <c r="CM109"/>
      <c r="CN109"/>
      <c r="CO109"/>
      <c r="CP109"/>
      <c r="CQ109"/>
      <c r="CR109"/>
      <c r="CS109"/>
      <c r="CT109"/>
      <c r="CU109"/>
      <c r="CV109"/>
      <c r="CW109"/>
      <c r="CX109"/>
    </row>
    <row r="110" spans="2:102" x14ac:dyDescent="0.2">
      <c r="B110" s="10"/>
      <c r="C110" s="10"/>
      <c r="D110" s="10"/>
      <c r="E110" s="10"/>
      <c r="F110" s="11"/>
      <c r="CM110"/>
      <c r="CN110"/>
      <c r="CO110"/>
      <c r="CP110"/>
      <c r="CQ110"/>
      <c r="CR110"/>
      <c r="CS110"/>
      <c r="CT110"/>
      <c r="CU110"/>
      <c r="CV110"/>
      <c r="CW110"/>
      <c r="CX110"/>
    </row>
    <row r="111" spans="2:102" x14ac:dyDescent="0.2">
      <c r="B111" s="10"/>
      <c r="C111" s="10"/>
      <c r="D111" s="10"/>
      <c r="E111" s="10"/>
      <c r="F111" s="11"/>
      <c r="CM111"/>
      <c r="CN111"/>
      <c r="CO111"/>
      <c r="CP111"/>
      <c r="CQ111"/>
      <c r="CR111"/>
      <c r="CS111"/>
      <c r="CT111"/>
      <c r="CU111"/>
      <c r="CV111"/>
      <c r="CW111"/>
      <c r="CX111"/>
    </row>
    <row r="112" spans="2:102" x14ac:dyDescent="0.2">
      <c r="B112" s="10"/>
      <c r="C112" s="10"/>
      <c r="D112" s="10"/>
      <c r="E112" s="10"/>
      <c r="F112" s="11"/>
      <c r="CM112"/>
      <c r="CN112"/>
      <c r="CO112"/>
      <c r="CP112"/>
      <c r="CQ112"/>
      <c r="CR112"/>
      <c r="CS112"/>
      <c r="CT112"/>
      <c r="CU112"/>
      <c r="CV112"/>
      <c r="CW112"/>
      <c r="CX112"/>
    </row>
    <row r="113" spans="2:102" x14ac:dyDescent="0.2">
      <c r="B113" s="10"/>
      <c r="C113" s="10"/>
      <c r="D113" s="10"/>
      <c r="E113" s="10"/>
      <c r="F113" s="11"/>
      <c r="CM113"/>
      <c r="CN113"/>
      <c r="CO113"/>
      <c r="CP113"/>
      <c r="CQ113"/>
      <c r="CR113"/>
      <c r="CS113"/>
      <c r="CT113"/>
      <c r="CU113"/>
      <c r="CV113"/>
      <c r="CW113"/>
      <c r="CX113"/>
    </row>
    <row r="114" spans="2:102" x14ac:dyDescent="0.2">
      <c r="B114" s="10"/>
      <c r="C114" s="10"/>
      <c r="D114" s="10"/>
      <c r="E114" s="10"/>
      <c r="F114" s="11"/>
      <c r="CM114"/>
      <c r="CN114"/>
      <c r="CO114"/>
      <c r="CP114"/>
      <c r="CQ114"/>
      <c r="CR114"/>
      <c r="CS114"/>
      <c r="CT114"/>
      <c r="CU114"/>
      <c r="CV114"/>
      <c r="CW114"/>
      <c r="CX114"/>
    </row>
    <row r="115" spans="2:102" x14ac:dyDescent="0.2">
      <c r="B115" s="10"/>
      <c r="C115" s="10"/>
      <c r="D115" s="10"/>
      <c r="E115" s="10"/>
      <c r="F115" s="11"/>
      <c r="CM115"/>
      <c r="CN115"/>
      <c r="CO115"/>
      <c r="CP115"/>
      <c r="CQ115"/>
      <c r="CR115"/>
      <c r="CS115"/>
      <c r="CT115"/>
      <c r="CU115"/>
      <c r="CV115"/>
      <c r="CW115"/>
      <c r="CX115"/>
    </row>
    <row r="116" spans="2:102" x14ac:dyDescent="0.2">
      <c r="B116" s="10"/>
      <c r="C116" s="10"/>
      <c r="D116" s="10"/>
      <c r="E116" s="10"/>
      <c r="F116" s="11"/>
      <c r="CM116"/>
      <c r="CN116"/>
      <c r="CO116"/>
      <c r="CP116"/>
      <c r="CQ116"/>
      <c r="CR116"/>
      <c r="CS116"/>
      <c r="CT116"/>
      <c r="CU116"/>
      <c r="CV116"/>
      <c r="CW116"/>
      <c r="CX116"/>
    </row>
    <row r="117" spans="2:102" x14ac:dyDescent="0.2">
      <c r="B117" s="10"/>
      <c r="C117" s="10"/>
      <c r="D117" s="10"/>
      <c r="E117" s="10"/>
      <c r="F117" s="11"/>
      <c r="CM117"/>
      <c r="CN117"/>
      <c r="CO117"/>
      <c r="CP117"/>
      <c r="CQ117"/>
      <c r="CR117"/>
      <c r="CS117"/>
      <c r="CT117"/>
      <c r="CU117"/>
      <c r="CV117"/>
      <c r="CW117"/>
      <c r="CX117"/>
    </row>
    <row r="118" spans="2:102" x14ac:dyDescent="0.2">
      <c r="B118" s="10"/>
      <c r="C118" s="10"/>
      <c r="D118" s="10"/>
      <c r="E118" s="10"/>
      <c r="F118" s="11"/>
      <c r="CM118"/>
      <c r="CN118"/>
      <c r="CO118"/>
      <c r="CP118"/>
      <c r="CQ118"/>
      <c r="CR118"/>
      <c r="CS118"/>
      <c r="CT118"/>
      <c r="CU118"/>
      <c r="CV118"/>
      <c r="CW118"/>
      <c r="CX118"/>
    </row>
    <row r="119" spans="2:102" x14ac:dyDescent="0.2">
      <c r="B119" s="10"/>
      <c r="C119" s="10"/>
      <c r="D119" s="10"/>
      <c r="E119" s="10"/>
      <c r="F119" s="11"/>
      <c r="CM119"/>
      <c r="CN119"/>
      <c r="CO119"/>
      <c r="CP119"/>
      <c r="CQ119"/>
      <c r="CR119"/>
      <c r="CS119"/>
      <c r="CT119"/>
      <c r="CU119"/>
      <c r="CV119"/>
      <c r="CW119"/>
      <c r="CX119"/>
    </row>
    <row r="120" spans="2:102" x14ac:dyDescent="0.2">
      <c r="B120" s="10"/>
      <c r="C120" s="10"/>
      <c r="D120" s="10"/>
      <c r="E120" s="10"/>
      <c r="F120" s="11"/>
      <c r="CM120"/>
      <c r="CN120"/>
      <c r="CO120"/>
      <c r="CP120"/>
      <c r="CQ120"/>
      <c r="CR120"/>
      <c r="CS120"/>
      <c r="CT120"/>
      <c r="CU120"/>
      <c r="CV120"/>
      <c r="CW120"/>
      <c r="CX120"/>
    </row>
    <row r="121" spans="2:102" x14ac:dyDescent="0.2">
      <c r="B121" s="10"/>
      <c r="C121" s="10"/>
      <c r="D121" s="10"/>
      <c r="E121" s="10"/>
      <c r="F121" s="11"/>
      <c r="CM121"/>
      <c r="CN121"/>
      <c r="CO121"/>
      <c r="CP121"/>
      <c r="CQ121"/>
      <c r="CR121"/>
      <c r="CS121"/>
      <c r="CT121"/>
      <c r="CU121"/>
      <c r="CV121"/>
      <c r="CW121"/>
      <c r="CX121"/>
    </row>
    <row r="122" spans="2:102" s="10" customFormat="1" x14ac:dyDescent="0.2"/>
    <row r="123" spans="2:102" s="10" customFormat="1" ht="15" x14ac:dyDescent="0.25">
      <c r="G123" s="106"/>
    </row>
    <row r="124" spans="2:102" s="10" customFormat="1" x14ac:dyDescent="0.2"/>
    <row r="125" spans="2:102" x14ac:dyDescent="0.2">
      <c r="B125" s="10"/>
      <c r="C125" s="10"/>
      <c r="D125" s="10"/>
      <c r="E125" s="10"/>
      <c r="F125" s="10"/>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row>
  </sheetData>
  <mergeCells count="14">
    <mergeCell ref="B1:F1"/>
    <mergeCell ref="B9:F9"/>
    <mergeCell ref="B11:C11"/>
    <mergeCell ref="B12:C12"/>
    <mergeCell ref="F12:F13"/>
    <mergeCell ref="B13:C13"/>
    <mergeCell ref="B73:G73"/>
    <mergeCell ref="B85:F85"/>
    <mergeCell ref="C15:D15"/>
    <mergeCell ref="B18:F18"/>
    <mergeCell ref="B41:E41"/>
    <mergeCell ref="B44:F44"/>
    <mergeCell ref="B55:E55"/>
    <mergeCell ref="B58:I5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25"/>
  <sheetViews>
    <sheetView topLeftCell="A64" workbookViewId="0"/>
  </sheetViews>
  <sheetFormatPr defaultRowHeight="14.25" x14ac:dyDescent="0.2"/>
  <cols>
    <col min="1" max="1" width="9" style="10"/>
    <col min="2" max="2" width="37.75" customWidth="1"/>
    <col min="3" max="5" width="30.125" customWidth="1"/>
    <col min="6" max="6" width="37.875" style="1" customWidth="1"/>
    <col min="7" max="9" width="30.125" style="10" customWidth="1"/>
    <col min="10" max="102" width="9" style="10"/>
  </cols>
  <sheetData>
    <row r="1" spans="1:102" ht="153.75" customHeight="1" x14ac:dyDescent="0.2">
      <c r="B1" s="124" t="s">
        <v>66</v>
      </c>
      <c r="C1" s="125"/>
      <c r="D1" s="125"/>
      <c r="E1" s="125"/>
      <c r="F1" s="126"/>
    </row>
    <row r="2" spans="1:102" ht="22.5" customHeight="1" x14ac:dyDescent="0.2">
      <c r="B2" s="12"/>
      <c r="C2" s="12"/>
      <c r="D2" s="12"/>
      <c r="E2" s="12"/>
      <c r="F2" s="12"/>
    </row>
    <row r="3" spans="1:102" s="20" customFormat="1" ht="30" x14ac:dyDescent="0.25">
      <c r="A3" s="16"/>
      <c r="B3" s="67" t="s">
        <v>16</v>
      </c>
      <c r="C3" s="98">
        <f>'FTE Introduction'!C4</f>
        <v>0</v>
      </c>
      <c r="D3" s="26"/>
      <c r="E3" s="21" t="s">
        <v>17</v>
      </c>
      <c r="F3" s="19">
        <f>C4*0.75</f>
        <v>0</v>
      </c>
      <c r="G3" s="18"/>
      <c r="H3" s="100"/>
      <c r="I3" s="100"/>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row>
    <row r="4" spans="1:102" s="20" customFormat="1" ht="30" x14ac:dyDescent="0.25">
      <c r="A4" s="16"/>
      <c r="B4" s="17" t="s">
        <v>18</v>
      </c>
      <c r="C4" s="99">
        <f>'FTE Introduction'!C5</f>
        <v>0</v>
      </c>
      <c r="D4" s="18"/>
      <c r="E4" s="21" t="s">
        <v>19</v>
      </c>
      <c r="F4" s="19">
        <f>C4*0.25</f>
        <v>0</v>
      </c>
      <c r="G4" s="18"/>
      <c r="H4" s="101">
        <v>1</v>
      </c>
      <c r="I4" s="101" t="s">
        <v>23</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row>
    <row r="5" spans="1:102" s="20" customFormat="1" x14ac:dyDescent="0.2">
      <c r="A5" s="16"/>
      <c r="B5" s="18"/>
      <c r="C5" s="18"/>
      <c r="D5" s="18"/>
      <c r="E5" s="18"/>
      <c r="F5" s="16"/>
      <c r="G5" s="18"/>
      <c r="H5" s="101">
        <v>2</v>
      </c>
      <c r="I5" s="101" t="s">
        <v>24</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row>
    <row r="6" spans="1:102" s="20" customFormat="1" ht="15" x14ac:dyDescent="0.25">
      <c r="A6" s="16"/>
      <c r="B6" s="22" t="s">
        <v>20</v>
      </c>
      <c r="C6" s="23">
        <f>C3</f>
        <v>0</v>
      </c>
      <c r="E6" s="29" t="s">
        <v>40</v>
      </c>
      <c r="F6" s="27" t="str">
        <f>VLOOKUP(WEEKDAY(C6),H4:I10,2,FALSE)</f>
        <v>Saturday</v>
      </c>
      <c r="G6" s="18"/>
      <c r="H6" s="101">
        <v>3</v>
      </c>
      <c r="I6" s="101" t="s">
        <v>25</v>
      </c>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row>
    <row r="7" spans="1:102" s="20" customFormat="1" ht="15" x14ac:dyDescent="0.25">
      <c r="A7" s="16"/>
      <c r="B7" s="22" t="s">
        <v>21</v>
      </c>
      <c r="C7" s="23">
        <f>C6+(55)</f>
        <v>55</v>
      </c>
      <c r="D7" s="28"/>
      <c r="E7" s="29" t="s">
        <v>41</v>
      </c>
      <c r="F7" s="27" t="str">
        <f>VLOOKUP(WEEKDAY(C7),H4:I10,2,FALSE)</f>
        <v>Friday</v>
      </c>
      <c r="G7" s="18"/>
      <c r="H7" s="101">
        <v>4</v>
      </c>
      <c r="I7" s="101" t="s">
        <v>26</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row>
    <row r="8" spans="1:102" x14ac:dyDescent="0.2">
      <c r="B8" s="10"/>
      <c r="C8" s="10"/>
      <c r="D8" s="10"/>
      <c r="E8" s="10"/>
      <c r="F8" s="11"/>
      <c r="H8" s="101">
        <v>5</v>
      </c>
      <c r="I8" s="101" t="s">
        <v>27</v>
      </c>
    </row>
    <row r="9" spans="1:102" ht="15" x14ac:dyDescent="0.25">
      <c r="B9" s="127" t="s">
        <v>61</v>
      </c>
      <c r="C9" s="128"/>
      <c r="D9" s="128"/>
      <c r="E9" s="128"/>
      <c r="F9" s="129"/>
      <c r="H9" s="101">
        <v>6</v>
      </c>
      <c r="I9" s="101" t="s">
        <v>28</v>
      </c>
    </row>
    <row r="10" spans="1:102" ht="15" x14ac:dyDescent="0.25">
      <c r="B10" s="24"/>
      <c r="C10" s="13"/>
      <c r="D10" s="14" t="s">
        <v>10</v>
      </c>
      <c r="E10" s="3"/>
      <c r="F10" s="14" t="s">
        <v>11</v>
      </c>
      <c r="H10" s="101">
        <v>7</v>
      </c>
      <c r="I10" s="101" t="s">
        <v>29</v>
      </c>
    </row>
    <row r="11" spans="1:102" x14ac:dyDescent="0.2">
      <c r="B11" s="130" t="s">
        <v>12</v>
      </c>
      <c r="C11" s="131"/>
      <c r="D11" s="63" t="e">
        <f>G85</f>
        <v>#DIV/0!</v>
      </c>
      <c r="E11" s="3"/>
      <c r="F11" s="4" t="e">
        <f>D11</f>
        <v>#DIV/0!</v>
      </c>
      <c r="H11" s="101"/>
      <c r="I11" s="101"/>
    </row>
    <row r="12" spans="1:102" ht="14.25" customHeight="1" x14ac:dyDescent="0.2">
      <c r="B12" s="132" t="s">
        <v>13</v>
      </c>
      <c r="C12" s="133"/>
      <c r="D12" s="30">
        <f>F41</f>
        <v>0</v>
      </c>
      <c r="E12" s="3"/>
      <c r="F12" s="134">
        <f>MIN(D12:D13)</f>
        <v>0</v>
      </c>
      <c r="H12" s="101"/>
      <c r="I12" s="101"/>
    </row>
    <row r="13" spans="1:102" ht="14.25" customHeight="1" x14ac:dyDescent="0.2">
      <c r="B13" s="132" t="s">
        <v>14</v>
      </c>
      <c r="C13" s="133"/>
      <c r="D13" s="30">
        <f>F55</f>
        <v>0</v>
      </c>
      <c r="E13" s="3"/>
      <c r="F13" s="135"/>
      <c r="H13" s="101"/>
      <c r="I13" s="101"/>
    </row>
    <row r="14" spans="1:102" x14ac:dyDescent="0.2">
      <c r="B14" s="3"/>
      <c r="C14" s="3"/>
      <c r="D14" s="3"/>
      <c r="E14" s="3"/>
      <c r="F14" s="3"/>
    </row>
    <row r="15" spans="1:102" ht="15" x14ac:dyDescent="0.25">
      <c r="B15" s="3"/>
      <c r="C15" s="119" t="s">
        <v>15</v>
      </c>
      <c r="D15" s="120"/>
      <c r="E15" s="3"/>
      <c r="F15" s="15" t="e">
        <f>IF(F11/F12&gt;=1,0,1-(F11/F12))</f>
        <v>#DIV/0!</v>
      </c>
    </row>
    <row r="16" spans="1:102" x14ac:dyDescent="0.2">
      <c r="B16" s="10"/>
      <c r="C16" s="10"/>
      <c r="D16" s="10"/>
      <c r="E16" s="10"/>
      <c r="F16" s="11"/>
    </row>
    <row r="17" spans="1:37" customFormat="1" x14ac:dyDescent="0.2">
      <c r="A17" s="10"/>
      <c r="B17" s="10"/>
      <c r="C17" s="10"/>
      <c r="D17" s="10"/>
      <c r="E17" s="10"/>
      <c r="F17" s="11"/>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37" customFormat="1" ht="15" customHeight="1" x14ac:dyDescent="0.25">
      <c r="A18" s="10"/>
      <c r="B18" s="109" t="s">
        <v>0</v>
      </c>
      <c r="C18" s="110"/>
      <c r="D18" s="110"/>
      <c r="E18" s="110"/>
      <c r="F18" s="111"/>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row>
    <row r="19" spans="1:37" customFormat="1" ht="30" customHeight="1" x14ac:dyDescent="0.25">
      <c r="A19" s="10"/>
      <c r="B19" s="66" t="s">
        <v>1</v>
      </c>
      <c r="C19" s="66" t="s">
        <v>2</v>
      </c>
      <c r="D19" s="7" t="s">
        <v>3</v>
      </c>
      <c r="E19" s="66" t="s">
        <v>4</v>
      </c>
      <c r="F19" s="8" t="s">
        <v>5</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row>
    <row r="20" spans="1:37" customFormat="1" ht="15" x14ac:dyDescent="0.25">
      <c r="A20" s="10"/>
      <c r="B20" s="6" t="s">
        <v>6</v>
      </c>
      <c r="C20" s="6">
        <v>43512</v>
      </c>
      <c r="D20" s="2"/>
      <c r="E20" s="3">
        <f>D20/6</f>
        <v>0</v>
      </c>
      <c r="F20" s="4"/>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row r="21" spans="1:37" customFormat="1" ht="15" customHeight="1" x14ac:dyDescent="0.25">
      <c r="A21" s="10"/>
      <c r="B21" s="6">
        <v>43513</v>
      </c>
      <c r="C21" s="6">
        <f>B21+6</f>
        <v>43519</v>
      </c>
      <c r="D21" s="2"/>
      <c r="E21" s="3">
        <f>D21/30</f>
        <v>0</v>
      </c>
      <c r="F21" s="4"/>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row>
    <row r="22" spans="1:37" customFormat="1" ht="15" customHeight="1" x14ac:dyDescent="0.25">
      <c r="A22" s="10"/>
      <c r="B22" s="6">
        <f>B21+7</f>
        <v>43520</v>
      </c>
      <c r="C22" s="6">
        <f t="shared" ref="C22:C39" si="0">B22+6</f>
        <v>43526</v>
      </c>
      <c r="D22" s="2"/>
      <c r="E22" s="3">
        <f t="shared" ref="E22:E40" si="1">D22/30</f>
        <v>0</v>
      </c>
      <c r="F22" s="4">
        <f>AVERAGE(E20:E21,D22*0.8/24)</f>
        <v>0</v>
      </c>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row>
    <row r="23" spans="1:37" customFormat="1" ht="15" customHeight="1" x14ac:dyDescent="0.25">
      <c r="A23" s="10"/>
      <c r="B23" s="6">
        <f t="shared" ref="B23:B39" si="2">B22+7</f>
        <v>43527</v>
      </c>
      <c r="C23" s="6">
        <f t="shared" si="0"/>
        <v>43533</v>
      </c>
      <c r="D23" s="2"/>
      <c r="E23" s="3">
        <f t="shared" si="1"/>
        <v>0</v>
      </c>
      <c r="F23" s="4"/>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row>
    <row r="24" spans="1:37" customFormat="1" ht="15" x14ac:dyDescent="0.25">
      <c r="A24" s="10"/>
      <c r="B24" s="6">
        <f t="shared" si="2"/>
        <v>43534</v>
      </c>
      <c r="C24" s="6">
        <f t="shared" si="0"/>
        <v>43540</v>
      </c>
      <c r="D24" s="2"/>
      <c r="E24" s="3">
        <f t="shared" si="1"/>
        <v>0</v>
      </c>
      <c r="F24" s="4"/>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row>
    <row r="25" spans="1:37" customFormat="1" ht="15" x14ac:dyDescent="0.25">
      <c r="A25" s="10"/>
      <c r="B25" s="6">
        <f>B24+7</f>
        <v>43541</v>
      </c>
      <c r="C25" s="6">
        <f t="shared" si="0"/>
        <v>43547</v>
      </c>
      <c r="D25" s="2"/>
      <c r="E25" s="3">
        <f t="shared" si="1"/>
        <v>0</v>
      </c>
      <c r="F25" s="4"/>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row>
    <row r="26" spans="1:37" customFormat="1" ht="15" x14ac:dyDescent="0.25">
      <c r="A26" s="10"/>
      <c r="B26" s="6">
        <f>B25+7</f>
        <v>43548</v>
      </c>
      <c r="C26" s="6">
        <f t="shared" si="0"/>
        <v>43554</v>
      </c>
      <c r="D26" s="2"/>
      <c r="E26" s="3">
        <f t="shared" si="1"/>
        <v>0</v>
      </c>
      <c r="F26" s="4">
        <f>AVERAGE(D22*0.2/6,E23:E26)</f>
        <v>0</v>
      </c>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spans="1:37" customFormat="1" ht="15" x14ac:dyDescent="0.25">
      <c r="A27" s="10"/>
      <c r="B27" s="6">
        <f t="shared" si="2"/>
        <v>43555</v>
      </c>
      <c r="C27" s="6">
        <f t="shared" si="0"/>
        <v>43561</v>
      </c>
      <c r="D27" s="2"/>
      <c r="E27" s="3">
        <f t="shared" si="1"/>
        <v>0</v>
      </c>
      <c r="F27" s="4"/>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row>
    <row r="28" spans="1:37" customFormat="1" ht="15" x14ac:dyDescent="0.25">
      <c r="A28" s="10"/>
      <c r="B28" s="6">
        <f t="shared" si="2"/>
        <v>43562</v>
      </c>
      <c r="C28" s="6">
        <f t="shared" si="0"/>
        <v>43568</v>
      </c>
      <c r="D28" s="2"/>
      <c r="E28" s="3">
        <f t="shared" si="1"/>
        <v>0</v>
      </c>
      <c r="F28" s="4"/>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row>
    <row r="29" spans="1:37" customFormat="1" ht="15" x14ac:dyDescent="0.25">
      <c r="A29" s="10"/>
      <c r="B29" s="6">
        <f t="shared" si="2"/>
        <v>43569</v>
      </c>
      <c r="C29" s="6">
        <f t="shared" si="0"/>
        <v>43575</v>
      </c>
      <c r="D29" s="2"/>
      <c r="E29" s="3">
        <f t="shared" si="1"/>
        <v>0</v>
      </c>
      <c r="F29" s="4"/>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row>
    <row r="30" spans="1:37" customFormat="1" ht="15" x14ac:dyDescent="0.25">
      <c r="A30" s="10"/>
      <c r="B30" s="6">
        <f t="shared" si="2"/>
        <v>43576</v>
      </c>
      <c r="C30" s="6">
        <f t="shared" si="0"/>
        <v>43582</v>
      </c>
      <c r="D30" s="2"/>
      <c r="E30" s="3">
        <f t="shared" si="1"/>
        <v>0</v>
      </c>
      <c r="F30" s="4"/>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row>
    <row r="31" spans="1:37" customFormat="1" ht="15" x14ac:dyDescent="0.25">
      <c r="A31" s="10"/>
      <c r="B31" s="6">
        <f t="shared" si="2"/>
        <v>43583</v>
      </c>
      <c r="C31" s="6">
        <f t="shared" si="0"/>
        <v>43589</v>
      </c>
      <c r="D31" s="2"/>
      <c r="E31" s="3">
        <f t="shared" si="1"/>
        <v>0</v>
      </c>
      <c r="F31" s="4">
        <f>AVERAGE(E27:E30,D31*0.4/12)</f>
        <v>0</v>
      </c>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row>
    <row r="32" spans="1:37" customFormat="1" ht="15" x14ac:dyDescent="0.25">
      <c r="A32" s="10"/>
      <c r="B32" s="6">
        <f t="shared" si="2"/>
        <v>43590</v>
      </c>
      <c r="C32" s="6">
        <f t="shared" si="0"/>
        <v>43596</v>
      </c>
      <c r="D32" s="2"/>
      <c r="E32" s="3">
        <f t="shared" si="1"/>
        <v>0</v>
      </c>
      <c r="F32" s="4"/>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row>
    <row r="33" spans="1:37" customFormat="1" ht="15" x14ac:dyDescent="0.25">
      <c r="A33" s="10"/>
      <c r="B33" s="6">
        <f t="shared" si="2"/>
        <v>43597</v>
      </c>
      <c r="C33" s="6">
        <f t="shared" si="0"/>
        <v>43603</v>
      </c>
      <c r="D33" s="2"/>
      <c r="E33" s="3">
        <f t="shared" si="1"/>
        <v>0</v>
      </c>
      <c r="F33" s="4"/>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1:37" customFormat="1" ht="15" x14ac:dyDescent="0.25">
      <c r="A34" s="10"/>
      <c r="B34" s="6">
        <f>B33+7</f>
        <v>43604</v>
      </c>
      <c r="C34" s="6">
        <f t="shared" si="0"/>
        <v>43610</v>
      </c>
      <c r="D34" s="2"/>
      <c r="E34" s="3">
        <f t="shared" si="1"/>
        <v>0</v>
      </c>
      <c r="F34" s="4"/>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1:37" customFormat="1" ht="15" x14ac:dyDescent="0.25">
      <c r="A35" s="10"/>
      <c r="B35" s="6">
        <f t="shared" si="2"/>
        <v>43611</v>
      </c>
      <c r="C35" s="6">
        <f t="shared" si="0"/>
        <v>43617</v>
      </c>
      <c r="D35" s="2"/>
      <c r="E35" s="3">
        <f t="shared" si="1"/>
        <v>0</v>
      </c>
      <c r="F35" s="4">
        <f>AVERAGE(D31*0.6/18,E32:E35)</f>
        <v>0</v>
      </c>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1:37" customFormat="1" ht="15" x14ac:dyDescent="0.25">
      <c r="A36" s="10"/>
      <c r="B36" s="6">
        <f t="shared" si="2"/>
        <v>43618</v>
      </c>
      <c r="C36" s="6">
        <f t="shared" si="0"/>
        <v>43624</v>
      </c>
      <c r="D36" s="2"/>
      <c r="E36" s="3">
        <f t="shared" si="1"/>
        <v>0</v>
      </c>
      <c r="F36" s="4"/>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customFormat="1" ht="15" x14ac:dyDescent="0.25">
      <c r="A37" s="10"/>
      <c r="B37" s="6">
        <f t="shared" si="2"/>
        <v>43625</v>
      </c>
      <c r="C37" s="6">
        <f t="shared" si="0"/>
        <v>43631</v>
      </c>
      <c r="D37" s="2"/>
      <c r="E37" s="3">
        <f t="shared" si="1"/>
        <v>0</v>
      </c>
      <c r="F37" s="4"/>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1:37" customFormat="1" ht="15" x14ac:dyDescent="0.25">
      <c r="A38" s="10"/>
      <c r="B38" s="6">
        <f t="shared" si="2"/>
        <v>43632</v>
      </c>
      <c r="C38" s="6">
        <f t="shared" si="0"/>
        <v>43638</v>
      </c>
      <c r="D38" s="2"/>
      <c r="E38" s="3">
        <f t="shared" si="1"/>
        <v>0</v>
      </c>
      <c r="F38" s="4"/>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1:37" customFormat="1" ht="15" x14ac:dyDescent="0.25">
      <c r="A39" s="10"/>
      <c r="B39" s="6">
        <f t="shared" si="2"/>
        <v>43639</v>
      </c>
      <c r="C39" s="6">
        <f t="shared" si="0"/>
        <v>43645</v>
      </c>
      <c r="D39" s="2"/>
      <c r="E39" s="3">
        <f t="shared" si="1"/>
        <v>0</v>
      </c>
      <c r="F39" s="4"/>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1:37" customFormat="1" ht="15" x14ac:dyDescent="0.25">
      <c r="A40" s="10"/>
      <c r="B40" s="6">
        <v>43646</v>
      </c>
      <c r="C40" s="6">
        <v>43646</v>
      </c>
      <c r="D40" s="2"/>
      <c r="E40" s="3">
        <f t="shared" si="1"/>
        <v>0</v>
      </c>
      <c r="F40" s="4">
        <f>AVERAGE(E36:E40)</f>
        <v>0</v>
      </c>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1:37" customFormat="1" ht="15" x14ac:dyDescent="0.25">
      <c r="A41" s="10"/>
      <c r="B41" s="121" t="s">
        <v>7</v>
      </c>
      <c r="C41" s="122"/>
      <c r="D41" s="122"/>
      <c r="E41" s="123"/>
      <c r="F41" s="5">
        <f>AVERAGE(F22,F26,F31,F35,F40)</f>
        <v>0</v>
      </c>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1:37" customFormat="1" ht="16.5" customHeight="1" x14ac:dyDescent="0.2">
      <c r="A42" s="10"/>
      <c r="B42" s="10"/>
      <c r="C42" s="10"/>
      <c r="D42" s="10"/>
      <c r="E42" s="10"/>
      <c r="F42" s="11"/>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37" customFormat="1" x14ac:dyDescent="0.2">
      <c r="A43" s="10"/>
      <c r="B43" s="10"/>
      <c r="C43" s="10"/>
      <c r="D43" s="10"/>
      <c r="E43" s="10"/>
      <c r="F43" s="11"/>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37" customFormat="1" ht="15" x14ac:dyDescent="0.25">
      <c r="A44" s="10"/>
      <c r="B44" s="109" t="s">
        <v>8</v>
      </c>
      <c r="C44" s="110"/>
      <c r="D44" s="110"/>
      <c r="E44" s="110"/>
      <c r="F44" s="111"/>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1:37" customFormat="1" ht="30" x14ac:dyDescent="0.25">
      <c r="A45" s="10"/>
      <c r="B45" s="66" t="s">
        <v>1</v>
      </c>
      <c r="C45" s="66" t="s">
        <v>2</v>
      </c>
      <c r="D45" s="7" t="s">
        <v>3</v>
      </c>
      <c r="E45" s="66" t="s">
        <v>30</v>
      </c>
      <c r="F45" s="8" t="s">
        <v>5</v>
      </c>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ustomFormat="1" ht="15" x14ac:dyDescent="0.25">
      <c r="A46" s="10"/>
      <c r="B46" s="9" t="s">
        <v>9</v>
      </c>
      <c r="C46" s="6">
        <v>43834</v>
      </c>
      <c r="D46" s="2"/>
      <c r="E46" s="4">
        <f>D46/(30/5*3)</f>
        <v>0</v>
      </c>
      <c r="F46" s="4"/>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customFormat="1" ht="15" x14ac:dyDescent="0.25">
      <c r="A47" s="10"/>
      <c r="B47" s="6">
        <v>43835</v>
      </c>
      <c r="C47" s="6">
        <f>C46+7</f>
        <v>43841</v>
      </c>
      <c r="D47" s="2"/>
      <c r="E47" s="4">
        <f>D47/30</f>
        <v>0</v>
      </c>
      <c r="F47" s="4"/>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customFormat="1" ht="15" x14ac:dyDescent="0.25">
      <c r="A48" s="10"/>
      <c r="B48" s="6">
        <f>B47+7</f>
        <v>43842</v>
      </c>
      <c r="C48" s="6">
        <f t="shared" ref="C48:C54" si="3">C47+7</f>
        <v>43848</v>
      </c>
      <c r="D48" s="2"/>
      <c r="E48" s="4">
        <f t="shared" ref="E48:E54" si="4">D48/30</f>
        <v>0</v>
      </c>
      <c r="F48" s="4"/>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1:37" customFormat="1" ht="15" x14ac:dyDescent="0.25">
      <c r="A49" s="10"/>
      <c r="B49" s="6">
        <f t="shared" ref="B49:B53" si="5">B48+7</f>
        <v>43849</v>
      </c>
      <c r="C49" s="6">
        <f t="shared" si="3"/>
        <v>43855</v>
      </c>
      <c r="D49" s="2"/>
      <c r="E49" s="4">
        <f t="shared" si="4"/>
        <v>0</v>
      </c>
      <c r="F49" s="4"/>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1:37" customFormat="1" ht="15" x14ac:dyDescent="0.25">
      <c r="A50" s="10"/>
      <c r="B50" s="6">
        <f t="shared" si="5"/>
        <v>43856</v>
      </c>
      <c r="C50" s="6">
        <f t="shared" si="3"/>
        <v>43862</v>
      </c>
      <c r="D50" s="2"/>
      <c r="E50" s="4">
        <f t="shared" si="4"/>
        <v>0</v>
      </c>
      <c r="F50" s="4">
        <f>AVERAGE(E46:E50)</f>
        <v>0</v>
      </c>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1:37" customFormat="1" ht="15" x14ac:dyDescent="0.25">
      <c r="A51" s="10"/>
      <c r="B51" s="6">
        <f t="shared" si="5"/>
        <v>43863</v>
      </c>
      <c r="C51" s="6">
        <f t="shared" si="3"/>
        <v>43869</v>
      </c>
      <c r="D51" s="2"/>
      <c r="E51" s="4">
        <f t="shared" si="4"/>
        <v>0</v>
      </c>
      <c r="F51" s="4"/>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1:37" customFormat="1" ht="15" x14ac:dyDescent="0.25">
      <c r="A52" s="10"/>
      <c r="B52" s="6">
        <f t="shared" si="5"/>
        <v>43870</v>
      </c>
      <c r="C52" s="6">
        <f t="shared" si="3"/>
        <v>43876</v>
      </c>
      <c r="D52" s="2"/>
      <c r="E52" s="4">
        <f t="shared" si="4"/>
        <v>0</v>
      </c>
      <c r="F52" s="4"/>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1:37" customFormat="1" ht="15" x14ac:dyDescent="0.25">
      <c r="A53" s="10"/>
      <c r="B53" s="6">
        <f t="shared" si="5"/>
        <v>43877</v>
      </c>
      <c r="C53" s="6">
        <f t="shared" si="3"/>
        <v>43883</v>
      </c>
      <c r="D53" s="2"/>
      <c r="E53" s="4">
        <f t="shared" si="4"/>
        <v>0</v>
      </c>
      <c r="F53" s="4"/>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1:37" customFormat="1" ht="15" x14ac:dyDescent="0.25">
      <c r="A54" s="10"/>
      <c r="B54" s="6">
        <f>B53+7</f>
        <v>43884</v>
      </c>
      <c r="C54" s="6">
        <f t="shared" si="3"/>
        <v>43890</v>
      </c>
      <c r="D54" s="2"/>
      <c r="E54" s="4">
        <f t="shared" si="4"/>
        <v>0</v>
      </c>
      <c r="F54" s="4">
        <f>AVERAGE(E51:E54)</f>
        <v>0</v>
      </c>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1:37" customFormat="1" ht="15" x14ac:dyDescent="0.25">
      <c r="A55" s="10"/>
      <c r="B55" s="121" t="s">
        <v>7</v>
      </c>
      <c r="C55" s="122"/>
      <c r="D55" s="122"/>
      <c r="E55" s="123"/>
      <c r="F55" s="5">
        <f>AVERAGE(F50,F54)</f>
        <v>0</v>
      </c>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customFormat="1" x14ac:dyDescent="0.2">
      <c r="A56" s="10"/>
      <c r="B56" s="10"/>
      <c r="C56" s="10"/>
      <c r="D56" s="10"/>
      <c r="E56" s="10"/>
      <c r="F56" s="11"/>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customFormat="1" x14ac:dyDescent="0.2">
      <c r="A57" s="10"/>
      <c r="B57" s="10"/>
      <c r="C57" s="10"/>
      <c r="D57" s="10"/>
      <c r="E57" s="10"/>
      <c r="F57" s="11"/>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ustomFormat="1" ht="15" x14ac:dyDescent="0.25">
      <c r="A58" s="10"/>
      <c r="B58" s="109" t="s">
        <v>47</v>
      </c>
      <c r="C58" s="110"/>
      <c r="D58" s="110"/>
      <c r="E58" s="110"/>
      <c r="F58" s="110"/>
      <c r="G58" s="110"/>
      <c r="H58" s="110"/>
      <c r="I58" s="111"/>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customFormat="1" ht="15" x14ac:dyDescent="0.25">
      <c r="A59" s="10"/>
      <c r="B59" s="66"/>
      <c r="C59" s="66"/>
      <c r="D59" s="66"/>
      <c r="E59" s="66"/>
      <c r="F59" s="66"/>
      <c r="G59" s="27"/>
      <c r="H59" s="27"/>
      <c r="I59" s="27"/>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1:37" customFormat="1" ht="15" x14ac:dyDescent="0.25">
      <c r="A60" s="10"/>
      <c r="B60" s="66"/>
      <c r="C60" s="66">
        <v>1</v>
      </c>
      <c r="D60" s="66">
        <v>2</v>
      </c>
      <c r="E60" s="66">
        <v>3</v>
      </c>
      <c r="F60" s="66">
        <v>4</v>
      </c>
      <c r="G60" s="27">
        <v>5</v>
      </c>
      <c r="H60" s="27">
        <v>6</v>
      </c>
      <c r="I60" s="27">
        <v>7</v>
      </c>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1:37" customFormat="1" ht="15" x14ac:dyDescent="0.25">
      <c r="A61" s="10"/>
      <c r="B61" s="66" t="s">
        <v>22</v>
      </c>
      <c r="C61" s="66" t="s">
        <v>23</v>
      </c>
      <c r="D61" s="7" t="s">
        <v>24</v>
      </c>
      <c r="E61" s="66" t="s">
        <v>25</v>
      </c>
      <c r="F61" s="8" t="s">
        <v>26</v>
      </c>
      <c r="G61" s="27" t="s">
        <v>27</v>
      </c>
      <c r="H61" s="27" t="s">
        <v>28</v>
      </c>
      <c r="I61" s="27" t="s">
        <v>29</v>
      </c>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1:37" customFormat="1" x14ac:dyDescent="0.2">
      <c r="A62" s="10"/>
      <c r="B62" s="3" t="s">
        <v>31</v>
      </c>
      <c r="C62" s="25" t="str">
        <f>IF(WEEKDAY(C3)=C60,C3,IF(WEEKDAY(C3)&gt;C60,"",B62+1))</f>
        <v/>
      </c>
      <c r="D62" s="25" t="str">
        <f>IF(WEEKDAY(C3)=D60,C3,IF(WEEKDAY(C3)&gt;D60,"",C62+1))</f>
        <v/>
      </c>
      <c r="E62" s="25" t="str">
        <f>IF(WEEKDAY(C3)=E60,C3,IF(WEEKDAY(C3)&gt;E60,"",D62+1))</f>
        <v/>
      </c>
      <c r="F62" s="25" t="str">
        <f>IF(WEEKDAY(C3)=F60,C3,IF(WEEKDAY(C3)&gt;F60,"",E62+1))</f>
        <v/>
      </c>
      <c r="G62" s="102" t="str">
        <f>IF(WEEKDAY(C3)=G60,C3,IF(WEEKDAY(C3)&gt;G60,"",F62+1))</f>
        <v/>
      </c>
      <c r="H62" s="102" t="str">
        <f>IF(WEEKDAY(C3)=H60,C3,IF(WEEKDAY(C3)&gt;H60,"",G62+1))</f>
        <v/>
      </c>
      <c r="I62" s="102">
        <f>IF(WEEKDAY(C3)=I60,C3,IF(WEEKDAY(C3)&gt;I60,"",H62+1))</f>
        <v>0</v>
      </c>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1:37" customFormat="1" x14ac:dyDescent="0.2">
      <c r="A63" s="10"/>
      <c r="B63" s="3" t="s">
        <v>32</v>
      </c>
      <c r="C63" s="25">
        <f>I62+1</f>
        <v>1</v>
      </c>
      <c r="D63" s="25">
        <f t="shared" ref="D63:I69" si="6">C63+1</f>
        <v>2</v>
      </c>
      <c r="E63" s="25">
        <f t="shared" si="6"/>
        <v>3</v>
      </c>
      <c r="F63" s="25">
        <f t="shared" si="6"/>
        <v>4</v>
      </c>
      <c r="G63" s="102">
        <f t="shared" si="6"/>
        <v>5</v>
      </c>
      <c r="H63" s="102">
        <f t="shared" si="6"/>
        <v>6</v>
      </c>
      <c r="I63" s="102">
        <f t="shared" si="6"/>
        <v>7</v>
      </c>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1:37" customFormat="1" x14ac:dyDescent="0.2">
      <c r="A64" s="10"/>
      <c r="B64" s="3" t="s">
        <v>33</v>
      </c>
      <c r="C64" s="25">
        <f t="shared" ref="C64:C69" si="7">I63+1</f>
        <v>8</v>
      </c>
      <c r="D64" s="25">
        <f t="shared" si="6"/>
        <v>9</v>
      </c>
      <c r="E64" s="25">
        <f t="shared" si="6"/>
        <v>10</v>
      </c>
      <c r="F64" s="25">
        <f t="shared" si="6"/>
        <v>11</v>
      </c>
      <c r="G64" s="102">
        <f t="shared" si="6"/>
        <v>12</v>
      </c>
      <c r="H64" s="102">
        <f t="shared" si="6"/>
        <v>13</v>
      </c>
      <c r="I64" s="102">
        <f t="shared" si="6"/>
        <v>14</v>
      </c>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2:9" x14ac:dyDescent="0.2">
      <c r="B65" s="3" t="s">
        <v>34</v>
      </c>
      <c r="C65" s="25">
        <f t="shared" si="7"/>
        <v>15</v>
      </c>
      <c r="D65" s="25">
        <f t="shared" si="6"/>
        <v>16</v>
      </c>
      <c r="E65" s="25">
        <f t="shared" si="6"/>
        <v>17</v>
      </c>
      <c r="F65" s="25">
        <f t="shared" si="6"/>
        <v>18</v>
      </c>
      <c r="G65" s="102">
        <f t="shared" si="6"/>
        <v>19</v>
      </c>
      <c r="H65" s="102">
        <f t="shared" si="6"/>
        <v>20</v>
      </c>
      <c r="I65" s="102">
        <f t="shared" si="6"/>
        <v>21</v>
      </c>
    </row>
    <row r="66" spans="2:9" x14ac:dyDescent="0.2">
      <c r="B66" s="3" t="s">
        <v>35</v>
      </c>
      <c r="C66" s="25">
        <f t="shared" si="7"/>
        <v>22</v>
      </c>
      <c r="D66" s="25">
        <f t="shared" si="6"/>
        <v>23</v>
      </c>
      <c r="E66" s="25">
        <f t="shared" si="6"/>
        <v>24</v>
      </c>
      <c r="F66" s="25">
        <f t="shared" si="6"/>
        <v>25</v>
      </c>
      <c r="G66" s="102">
        <f t="shared" si="6"/>
        <v>26</v>
      </c>
      <c r="H66" s="102">
        <f t="shared" si="6"/>
        <v>27</v>
      </c>
      <c r="I66" s="102">
        <f t="shared" si="6"/>
        <v>28</v>
      </c>
    </row>
    <row r="67" spans="2:9" x14ac:dyDescent="0.2">
      <c r="B67" s="3" t="s">
        <v>36</v>
      </c>
      <c r="C67" s="25">
        <f t="shared" si="7"/>
        <v>29</v>
      </c>
      <c r="D67" s="25">
        <f t="shared" si="6"/>
        <v>30</v>
      </c>
      <c r="E67" s="25">
        <f t="shared" si="6"/>
        <v>31</v>
      </c>
      <c r="F67" s="25">
        <f t="shared" si="6"/>
        <v>32</v>
      </c>
      <c r="G67" s="102">
        <f t="shared" si="6"/>
        <v>33</v>
      </c>
      <c r="H67" s="102">
        <f t="shared" si="6"/>
        <v>34</v>
      </c>
      <c r="I67" s="102">
        <f t="shared" si="6"/>
        <v>35</v>
      </c>
    </row>
    <row r="68" spans="2:9" x14ac:dyDescent="0.2">
      <c r="B68" s="3" t="s">
        <v>37</v>
      </c>
      <c r="C68" s="25">
        <f t="shared" si="7"/>
        <v>36</v>
      </c>
      <c r="D68" s="25">
        <f t="shared" si="6"/>
        <v>37</v>
      </c>
      <c r="E68" s="25">
        <f t="shared" si="6"/>
        <v>38</v>
      </c>
      <c r="F68" s="25">
        <f t="shared" si="6"/>
        <v>39</v>
      </c>
      <c r="G68" s="102">
        <f>F68+1</f>
        <v>40</v>
      </c>
      <c r="H68" s="102">
        <f t="shared" si="6"/>
        <v>41</v>
      </c>
      <c r="I68" s="102">
        <f t="shared" si="6"/>
        <v>42</v>
      </c>
    </row>
    <row r="69" spans="2:9" x14ac:dyDescent="0.2">
      <c r="B69" s="3" t="s">
        <v>38</v>
      </c>
      <c r="C69" s="25">
        <f t="shared" si="7"/>
        <v>43</v>
      </c>
      <c r="D69" s="25">
        <f t="shared" si="6"/>
        <v>44</v>
      </c>
      <c r="E69" s="25">
        <f t="shared" si="6"/>
        <v>45</v>
      </c>
      <c r="F69" s="25">
        <f t="shared" si="6"/>
        <v>46</v>
      </c>
      <c r="G69" s="102">
        <f t="shared" si="6"/>
        <v>47</v>
      </c>
      <c r="H69" s="102">
        <f t="shared" si="6"/>
        <v>48</v>
      </c>
      <c r="I69" s="102">
        <f t="shared" si="6"/>
        <v>49</v>
      </c>
    </row>
    <row r="70" spans="2:9" x14ac:dyDescent="0.2">
      <c r="B70" s="3" t="s">
        <v>39</v>
      </c>
      <c r="C70" s="25">
        <f>IF(WEEKDAY(C3)&gt;C60,I69+1,"")</f>
        <v>50</v>
      </c>
      <c r="D70" s="25">
        <f>IF(WEEKDAY(C3)&gt;D60,C70+1,"")</f>
        <v>51</v>
      </c>
      <c r="E70" s="25">
        <f>IF(WEEKDAY(C3)&gt;E60,D70+1,"")</f>
        <v>52</v>
      </c>
      <c r="F70" s="25">
        <f>IF(WEEKDAY(C3)&gt;F60,E70+1,"")</f>
        <v>53</v>
      </c>
      <c r="G70" s="102">
        <f>IF(WEEKDAY(C3)&gt;G60,F70+1,"")</f>
        <v>54</v>
      </c>
      <c r="H70" s="102">
        <f>IF(WEEKDAY(C3)&gt;H60,G70+1,"")</f>
        <v>55</v>
      </c>
      <c r="I70" s="102" t="str">
        <f>IF(WEEKDAY(C3)&gt;I60,H70+1,"")</f>
        <v/>
      </c>
    </row>
    <row r="71" spans="2:9" x14ac:dyDescent="0.2">
      <c r="B71" s="10"/>
      <c r="C71" s="10"/>
      <c r="D71" s="10"/>
      <c r="E71" s="10"/>
      <c r="F71" s="11"/>
    </row>
    <row r="72" spans="2:9" s="10" customFormat="1" x14ac:dyDescent="0.2"/>
    <row r="73" spans="2:9" s="10" customFormat="1" ht="60.75" customHeight="1" x14ac:dyDescent="0.2">
      <c r="B73" s="113" t="s">
        <v>75</v>
      </c>
      <c r="C73" s="114"/>
      <c r="D73" s="114"/>
      <c r="E73" s="114"/>
      <c r="F73" s="114"/>
      <c r="G73" s="115"/>
    </row>
    <row r="74" spans="2:9" s="10" customFormat="1" ht="39" x14ac:dyDescent="0.55000000000000004">
      <c r="B74" s="40"/>
      <c r="C74" s="41" t="s">
        <v>42</v>
      </c>
      <c r="D74" s="41" t="s">
        <v>43</v>
      </c>
      <c r="E74" s="41" t="s">
        <v>44</v>
      </c>
      <c r="F74" s="41" t="s">
        <v>45</v>
      </c>
      <c r="G74" s="103" t="s">
        <v>46</v>
      </c>
    </row>
    <row r="75" spans="2:9" s="10" customFormat="1" ht="15" x14ac:dyDescent="0.25">
      <c r="B75" s="38" t="s">
        <v>31</v>
      </c>
      <c r="C75" s="39">
        <f>MIN(C62:I62)</f>
        <v>0</v>
      </c>
      <c r="D75" s="39">
        <f t="shared" ref="D75:D82" si="8">I62</f>
        <v>0</v>
      </c>
      <c r="E75" s="62">
        <f>SUM('Employee Worksheet'!D10:E892)</f>
        <v>0</v>
      </c>
      <c r="F75" s="34">
        <f>E75/VLOOKUP(F6,B90:F96,2,FALSE)</f>
        <v>0</v>
      </c>
      <c r="G75" s="34"/>
    </row>
    <row r="76" spans="2:9" s="10" customFormat="1" ht="15" x14ac:dyDescent="0.25">
      <c r="B76" s="38" t="s">
        <v>32</v>
      </c>
      <c r="C76" s="39">
        <f t="shared" ref="C76:C82" si="9">C63</f>
        <v>1</v>
      </c>
      <c r="D76" s="39">
        <f t="shared" si="8"/>
        <v>7</v>
      </c>
      <c r="E76" s="62">
        <f>SUM('Employee Worksheet'!G10:H892)</f>
        <v>0</v>
      </c>
      <c r="F76" s="34">
        <f>E76/30</f>
        <v>0</v>
      </c>
      <c r="G76" s="34"/>
    </row>
    <row r="77" spans="2:9" s="10" customFormat="1" ht="15" x14ac:dyDescent="0.25">
      <c r="B77" s="38" t="s">
        <v>33</v>
      </c>
      <c r="C77" s="39">
        <f t="shared" si="9"/>
        <v>8</v>
      </c>
      <c r="D77" s="39">
        <f t="shared" si="8"/>
        <v>14</v>
      </c>
      <c r="E77" s="62">
        <f>SUM('Employee Worksheet'!J10:K892)</f>
        <v>0</v>
      </c>
      <c r="F77" s="34">
        <f t="shared" ref="F77:F82" si="10">E77/30</f>
        <v>0</v>
      </c>
      <c r="G77" s="34"/>
    </row>
    <row r="78" spans="2:9" s="10" customFormat="1" ht="15" x14ac:dyDescent="0.25">
      <c r="B78" s="38" t="s">
        <v>34</v>
      </c>
      <c r="C78" s="39">
        <f t="shared" si="9"/>
        <v>15</v>
      </c>
      <c r="D78" s="39">
        <f t="shared" si="8"/>
        <v>21</v>
      </c>
      <c r="E78" s="62">
        <f>SUM('Employee Worksheet'!M10:N892)</f>
        <v>0</v>
      </c>
      <c r="F78" s="34">
        <f t="shared" si="10"/>
        <v>0</v>
      </c>
      <c r="G78" s="34" t="e">
        <f>IF(F6="Monday",AVERAGE(F75:F78),AVERAGE(F75:F78,E79*VLOOKUP(F6,B90:F96,5,FALSE)/VLOOKUP(F6,B90:F96,3,FALSE)))</f>
        <v>#DIV/0!</v>
      </c>
    </row>
    <row r="79" spans="2:9" s="10" customFormat="1" ht="15" x14ac:dyDescent="0.25">
      <c r="B79" s="38" t="s">
        <v>35</v>
      </c>
      <c r="C79" s="39">
        <f t="shared" si="9"/>
        <v>22</v>
      </c>
      <c r="D79" s="39">
        <f t="shared" si="8"/>
        <v>28</v>
      </c>
      <c r="E79" s="62">
        <f>SUM('Employee Worksheet'!P10:Q892)</f>
        <v>0</v>
      </c>
      <c r="F79" s="34">
        <f t="shared" si="10"/>
        <v>0</v>
      </c>
      <c r="G79" s="34"/>
    </row>
    <row r="80" spans="2:9" s="10" customFormat="1" ht="15" x14ac:dyDescent="0.25">
      <c r="B80" s="38" t="s">
        <v>36</v>
      </c>
      <c r="C80" s="39">
        <f t="shared" si="9"/>
        <v>29</v>
      </c>
      <c r="D80" s="39">
        <f t="shared" si="8"/>
        <v>35</v>
      </c>
      <c r="E80" s="62">
        <f>SUM('Employee Worksheet'!S10:T892)</f>
        <v>0</v>
      </c>
      <c r="F80" s="34">
        <f t="shared" si="10"/>
        <v>0</v>
      </c>
      <c r="G80" s="34"/>
    </row>
    <row r="81" spans="2:7" s="10" customFormat="1" ht="15" x14ac:dyDescent="0.25">
      <c r="B81" s="38" t="s">
        <v>37</v>
      </c>
      <c r="C81" s="39">
        <f t="shared" si="9"/>
        <v>36</v>
      </c>
      <c r="D81" s="39">
        <f t="shared" si="8"/>
        <v>42</v>
      </c>
      <c r="E81" s="62">
        <f>SUM('Employee Worksheet'!V10:W892)</f>
        <v>0</v>
      </c>
      <c r="F81" s="34">
        <f t="shared" si="10"/>
        <v>0</v>
      </c>
      <c r="G81" s="34"/>
    </row>
    <row r="82" spans="2:7" s="10" customFormat="1" ht="15" x14ac:dyDescent="0.25">
      <c r="B82" s="38" t="s">
        <v>38</v>
      </c>
      <c r="C82" s="39">
        <f t="shared" si="9"/>
        <v>43</v>
      </c>
      <c r="D82" s="39">
        <f t="shared" si="8"/>
        <v>49</v>
      </c>
      <c r="E82" s="62">
        <f>SUM('Employee Worksheet'!Y10:Z892)</f>
        <v>0</v>
      </c>
      <c r="F82" s="34">
        <f t="shared" si="10"/>
        <v>0</v>
      </c>
      <c r="G82" s="34"/>
    </row>
    <row r="83" spans="2:7" s="10" customFormat="1" ht="15" x14ac:dyDescent="0.25">
      <c r="B83" s="38" t="s">
        <v>39</v>
      </c>
      <c r="C83" s="39">
        <f>IF(D70="","",C70)</f>
        <v>50</v>
      </c>
      <c r="D83" s="39">
        <f>IF(C83="","",MAX(C70:I70))</f>
        <v>55</v>
      </c>
      <c r="E83" s="62">
        <f>SUM('Employee Worksheet'!AB10:AC892)</f>
        <v>0</v>
      </c>
      <c r="F83" s="34">
        <f>IFERROR(E83/VLOOKUP(F6,B90:F96,3,FALSE),0)</f>
        <v>0</v>
      </c>
      <c r="G83" s="34">
        <f>IF(F6="Monday",AVERAGE(F79:F82),AVERAGE(E79*VLOOKUP(F6,B90:F96,4,FALSE)/VLOOKUP(F6,B90:F96,2,FALSE),F80:F83))</f>
        <v>0</v>
      </c>
    </row>
    <row r="84" spans="2:7" s="10" customFormat="1" ht="15" x14ac:dyDescent="0.25">
      <c r="B84" s="31"/>
      <c r="C84" s="32"/>
      <c r="D84" s="32"/>
      <c r="E84" s="32"/>
      <c r="F84" s="32"/>
      <c r="G84" s="104"/>
    </row>
    <row r="85" spans="2:7" s="10" customFormat="1" ht="15" x14ac:dyDescent="0.25">
      <c r="B85" s="116" t="s">
        <v>48</v>
      </c>
      <c r="C85" s="117"/>
      <c r="D85" s="117"/>
      <c r="E85" s="117"/>
      <c r="F85" s="118"/>
      <c r="G85" s="105" t="e">
        <f>AVERAGE(G78:G83)</f>
        <v>#DIV/0!</v>
      </c>
    </row>
    <row r="86" spans="2:7" s="10" customFormat="1" x14ac:dyDescent="0.2"/>
    <row r="87" spans="2:7" s="10" customFormat="1" x14ac:dyDescent="0.2"/>
    <row r="88" spans="2:7" s="10" customFormat="1" ht="15" x14ac:dyDescent="0.25">
      <c r="B88" s="66" t="s">
        <v>49</v>
      </c>
      <c r="C88" s="66"/>
      <c r="D88" s="66"/>
      <c r="E88" s="66"/>
      <c r="F88" s="66"/>
    </row>
    <row r="89" spans="2:7" s="10" customFormat="1" ht="15" x14ac:dyDescent="0.25">
      <c r="B89" s="66" t="s">
        <v>50</v>
      </c>
      <c r="C89" s="66" t="s">
        <v>51</v>
      </c>
      <c r="D89" s="66" t="s">
        <v>52</v>
      </c>
      <c r="E89" s="66" t="s">
        <v>53</v>
      </c>
      <c r="F89" s="8" t="s">
        <v>54</v>
      </c>
    </row>
    <row r="90" spans="2:7" s="10" customFormat="1" x14ac:dyDescent="0.2">
      <c r="B90" s="64" t="s">
        <v>23</v>
      </c>
      <c r="C90" s="64">
        <v>30</v>
      </c>
      <c r="D90" s="64">
        <v>0</v>
      </c>
      <c r="E90" s="65">
        <v>1</v>
      </c>
      <c r="F90" s="65">
        <v>0</v>
      </c>
    </row>
    <row r="91" spans="2:7" s="10" customFormat="1" ht="15" x14ac:dyDescent="0.25">
      <c r="B91" s="33" t="s">
        <v>24</v>
      </c>
      <c r="C91" s="35">
        <v>30</v>
      </c>
      <c r="D91" s="35">
        <v>0</v>
      </c>
      <c r="E91" s="36">
        <v>1</v>
      </c>
      <c r="F91" s="37">
        <v>0</v>
      </c>
    </row>
    <row r="92" spans="2:7" s="10" customFormat="1" ht="15" x14ac:dyDescent="0.25">
      <c r="B92" s="33" t="s">
        <v>25</v>
      </c>
      <c r="C92" s="35">
        <v>24</v>
      </c>
      <c r="D92" s="35">
        <v>6</v>
      </c>
      <c r="E92" s="36">
        <v>0.8</v>
      </c>
      <c r="F92" s="37">
        <v>0.2</v>
      </c>
    </row>
    <row r="93" spans="2:7" s="10" customFormat="1" ht="15" x14ac:dyDescent="0.25">
      <c r="B93" s="33" t="s">
        <v>26</v>
      </c>
      <c r="C93" s="35">
        <v>18</v>
      </c>
      <c r="D93" s="35">
        <v>12</v>
      </c>
      <c r="E93" s="36">
        <v>0.6</v>
      </c>
      <c r="F93" s="37">
        <v>0.4</v>
      </c>
    </row>
    <row r="94" spans="2:7" s="10" customFormat="1" ht="15" x14ac:dyDescent="0.25">
      <c r="B94" s="33" t="s">
        <v>27</v>
      </c>
      <c r="C94" s="35">
        <v>12</v>
      </c>
      <c r="D94" s="35">
        <v>18</v>
      </c>
      <c r="E94" s="36">
        <v>0.4</v>
      </c>
      <c r="F94" s="37">
        <v>0.6</v>
      </c>
    </row>
    <row r="95" spans="2:7" s="10" customFormat="1" ht="15" x14ac:dyDescent="0.25">
      <c r="B95" s="33" t="s">
        <v>28</v>
      </c>
      <c r="C95" s="35">
        <v>6</v>
      </c>
      <c r="D95" s="35">
        <v>24</v>
      </c>
      <c r="E95" s="36">
        <v>0.2</v>
      </c>
      <c r="F95" s="37">
        <v>0.8</v>
      </c>
    </row>
    <row r="96" spans="2:7" s="10" customFormat="1" ht="15" x14ac:dyDescent="0.25">
      <c r="B96" s="33" t="s">
        <v>29</v>
      </c>
      <c r="C96" s="35">
        <v>30</v>
      </c>
      <c r="D96" s="35">
        <v>0</v>
      </c>
      <c r="E96" s="36">
        <v>0</v>
      </c>
      <c r="F96" s="37">
        <v>1</v>
      </c>
    </row>
    <row r="97" spans="2:102" ht="39" customHeight="1" x14ac:dyDescent="0.2">
      <c r="B97" s="10"/>
      <c r="C97" s="10"/>
      <c r="D97" s="10"/>
      <c r="E97" s="10"/>
      <c r="F97" s="11"/>
    </row>
    <row r="98" spans="2:102" x14ac:dyDescent="0.2">
      <c r="B98" s="10"/>
      <c r="C98" s="10"/>
      <c r="D98" s="10"/>
      <c r="E98" s="10"/>
      <c r="F98" s="11"/>
      <c r="CM98"/>
      <c r="CN98"/>
      <c r="CO98"/>
      <c r="CP98"/>
      <c r="CQ98"/>
      <c r="CR98"/>
      <c r="CS98"/>
      <c r="CT98"/>
      <c r="CU98"/>
      <c r="CV98"/>
      <c r="CW98"/>
      <c r="CX98"/>
    </row>
    <row r="99" spans="2:102" x14ac:dyDescent="0.2">
      <c r="B99" s="10"/>
      <c r="C99" s="10"/>
      <c r="D99" s="10"/>
      <c r="E99" s="10"/>
      <c r="F99" s="11" t="s">
        <v>62</v>
      </c>
      <c r="CM99"/>
      <c r="CN99"/>
      <c r="CO99"/>
      <c r="CP99"/>
      <c r="CQ99"/>
      <c r="CR99"/>
      <c r="CS99"/>
      <c r="CT99"/>
      <c r="CU99"/>
      <c r="CV99"/>
      <c r="CW99"/>
      <c r="CX99"/>
    </row>
    <row r="100" spans="2:102" x14ac:dyDescent="0.2">
      <c r="B100" s="10"/>
      <c r="C100" s="10"/>
      <c r="D100" s="10"/>
      <c r="E100" s="10"/>
      <c r="F100" s="11" t="s">
        <v>73</v>
      </c>
      <c r="CM100"/>
      <c r="CN100"/>
      <c r="CO100"/>
      <c r="CP100"/>
      <c r="CQ100"/>
      <c r="CR100"/>
      <c r="CS100"/>
      <c r="CT100"/>
      <c r="CU100"/>
      <c r="CV100"/>
      <c r="CW100"/>
      <c r="CX100"/>
    </row>
    <row r="101" spans="2:102" x14ac:dyDescent="0.2">
      <c r="B101" s="10"/>
      <c r="C101" s="10"/>
      <c r="D101" s="10"/>
      <c r="E101" s="10"/>
      <c r="F101" s="11" t="s">
        <v>63</v>
      </c>
      <c r="CM101"/>
      <c r="CN101"/>
      <c r="CO101"/>
      <c r="CP101"/>
      <c r="CQ101"/>
      <c r="CR101"/>
      <c r="CS101"/>
      <c r="CT101"/>
      <c r="CU101"/>
      <c r="CV101"/>
      <c r="CW101"/>
      <c r="CX101"/>
    </row>
    <row r="102" spans="2:102" x14ac:dyDescent="0.2">
      <c r="B102" s="10"/>
      <c r="C102" s="10"/>
      <c r="D102" s="10"/>
      <c r="E102" s="10"/>
      <c r="F102" s="11"/>
      <c r="CM102"/>
      <c r="CN102"/>
      <c r="CO102"/>
      <c r="CP102"/>
      <c r="CQ102"/>
      <c r="CR102"/>
      <c r="CS102"/>
      <c r="CT102"/>
      <c r="CU102"/>
      <c r="CV102"/>
      <c r="CW102"/>
      <c r="CX102"/>
    </row>
    <row r="103" spans="2:102" x14ac:dyDescent="0.2">
      <c r="B103" s="10"/>
      <c r="C103" s="10"/>
      <c r="D103" s="10"/>
      <c r="E103" s="10"/>
      <c r="F103" s="11"/>
      <c r="CM103"/>
      <c r="CN103"/>
      <c r="CO103"/>
      <c r="CP103"/>
      <c r="CQ103"/>
      <c r="CR103"/>
      <c r="CS103"/>
      <c r="CT103"/>
      <c r="CU103"/>
      <c r="CV103"/>
      <c r="CW103"/>
      <c r="CX103"/>
    </row>
    <row r="104" spans="2:102" x14ac:dyDescent="0.2">
      <c r="B104" s="10"/>
      <c r="C104" s="10"/>
      <c r="D104" s="10"/>
      <c r="E104" s="10"/>
      <c r="F104" s="11"/>
      <c r="CM104"/>
      <c r="CN104"/>
      <c r="CO104"/>
      <c r="CP104"/>
      <c r="CQ104"/>
      <c r="CR104"/>
      <c r="CS104"/>
      <c r="CT104"/>
      <c r="CU104"/>
      <c r="CV104"/>
      <c r="CW104"/>
      <c r="CX104"/>
    </row>
    <row r="105" spans="2:102" x14ac:dyDescent="0.2">
      <c r="B105" s="10"/>
      <c r="C105" s="10"/>
      <c r="D105" s="10"/>
      <c r="E105" s="10"/>
      <c r="F105" s="11"/>
      <c r="CM105"/>
      <c r="CN105"/>
      <c r="CO105"/>
      <c r="CP105"/>
      <c r="CQ105"/>
      <c r="CR105"/>
      <c r="CS105"/>
      <c r="CT105"/>
      <c r="CU105"/>
      <c r="CV105"/>
      <c r="CW105"/>
      <c r="CX105"/>
    </row>
    <row r="106" spans="2:102" x14ac:dyDescent="0.2">
      <c r="B106" s="10"/>
      <c r="C106" s="10"/>
      <c r="D106" s="10"/>
      <c r="E106" s="10"/>
      <c r="F106" s="11"/>
      <c r="CM106"/>
      <c r="CN106"/>
      <c r="CO106"/>
      <c r="CP106"/>
      <c r="CQ106"/>
      <c r="CR106"/>
      <c r="CS106"/>
      <c r="CT106"/>
      <c r="CU106"/>
      <c r="CV106"/>
      <c r="CW106"/>
      <c r="CX106"/>
    </row>
    <row r="107" spans="2:102" x14ac:dyDescent="0.2">
      <c r="B107" s="10"/>
      <c r="C107" s="10"/>
      <c r="D107" s="10"/>
      <c r="E107" s="10"/>
      <c r="F107" s="11"/>
      <c r="CM107"/>
      <c r="CN107"/>
      <c r="CO107"/>
      <c r="CP107"/>
      <c r="CQ107"/>
      <c r="CR107"/>
      <c r="CS107"/>
      <c r="CT107"/>
      <c r="CU107"/>
      <c r="CV107"/>
      <c r="CW107"/>
      <c r="CX107"/>
    </row>
    <row r="108" spans="2:102" x14ac:dyDescent="0.2">
      <c r="B108" s="10"/>
      <c r="C108" s="10"/>
      <c r="D108" s="10"/>
      <c r="E108" s="10"/>
      <c r="F108" s="11"/>
      <c r="CM108"/>
      <c r="CN108"/>
      <c r="CO108"/>
      <c r="CP108"/>
      <c r="CQ108"/>
      <c r="CR108"/>
      <c r="CS108"/>
      <c r="CT108"/>
      <c r="CU108"/>
      <c r="CV108"/>
      <c r="CW108"/>
      <c r="CX108"/>
    </row>
    <row r="109" spans="2:102" x14ac:dyDescent="0.2">
      <c r="B109" s="10"/>
      <c r="C109" s="10"/>
      <c r="D109" s="10"/>
      <c r="E109" s="10"/>
      <c r="F109" s="11"/>
      <c r="CM109"/>
      <c r="CN109"/>
      <c r="CO109"/>
      <c r="CP109"/>
      <c r="CQ109"/>
      <c r="CR109"/>
      <c r="CS109"/>
      <c r="CT109"/>
      <c r="CU109"/>
      <c r="CV109"/>
      <c r="CW109"/>
      <c r="CX109"/>
    </row>
    <row r="110" spans="2:102" x14ac:dyDescent="0.2">
      <c r="B110" s="10"/>
      <c r="C110" s="10"/>
      <c r="D110" s="10"/>
      <c r="E110" s="10"/>
      <c r="F110" s="11"/>
      <c r="CM110"/>
      <c r="CN110"/>
      <c r="CO110"/>
      <c r="CP110"/>
      <c r="CQ110"/>
      <c r="CR110"/>
      <c r="CS110"/>
      <c r="CT110"/>
      <c r="CU110"/>
      <c r="CV110"/>
      <c r="CW110"/>
      <c r="CX110"/>
    </row>
    <row r="111" spans="2:102" x14ac:dyDescent="0.2">
      <c r="B111" s="10"/>
      <c r="C111" s="10"/>
      <c r="D111" s="10"/>
      <c r="E111" s="10"/>
      <c r="F111" s="11"/>
      <c r="CM111"/>
      <c r="CN111"/>
      <c r="CO111"/>
      <c r="CP111"/>
      <c r="CQ111"/>
      <c r="CR111"/>
      <c r="CS111"/>
      <c r="CT111"/>
      <c r="CU111"/>
      <c r="CV111"/>
      <c r="CW111"/>
      <c r="CX111"/>
    </row>
    <row r="112" spans="2:102" x14ac:dyDescent="0.2">
      <c r="B112" s="10"/>
      <c r="C112" s="10"/>
      <c r="D112" s="10"/>
      <c r="E112" s="10"/>
      <c r="F112" s="11"/>
      <c r="CM112"/>
      <c r="CN112"/>
      <c r="CO112"/>
      <c r="CP112"/>
      <c r="CQ112"/>
      <c r="CR112"/>
      <c r="CS112"/>
      <c r="CT112"/>
      <c r="CU112"/>
      <c r="CV112"/>
      <c r="CW112"/>
      <c r="CX112"/>
    </row>
    <row r="113" spans="2:102" x14ac:dyDescent="0.2">
      <c r="B113" s="10"/>
      <c r="C113" s="10"/>
      <c r="D113" s="10"/>
      <c r="E113" s="10"/>
      <c r="F113" s="11"/>
      <c r="CM113"/>
      <c r="CN113"/>
      <c r="CO113"/>
      <c r="CP113"/>
      <c r="CQ113"/>
      <c r="CR113"/>
      <c r="CS113"/>
      <c r="CT113"/>
      <c r="CU113"/>
      <c r="CV113"/>
      <c r="CW113"/>
      <c r="CX113"/>
    </row>
    <row r="114" spans="2:102" x14ac:dyDescent="0.2">
      <c r="B114" s="10"/>
      <c r="C114" s="10"/>
      <c r="D114" s="10"/>
      <c r="E114" s="10"/>
      <c r="F114" s="11"/>
      <c r="CM114"/>
      <c r="CN114"/>
      <c r="CO114"/>
      <c r="CP114"/>
      <c r="CQ114"/>
      <c r="CR114"/>
      <c r="CS114"/>
      <c r="CT114"/>
      <c r="CU114"/>
      <c r="CV114"/>
      <c r="CW114"/>
      <c r="CX114"/>
    </row>
    <row r="115" spans="2:102" x14ac:dyDescent="0.2">
      <c r="B115" s="10"/>
      <c r="C115" s="10"/>
      <c r="D115" s="10"/>
      <c r="E115" s="10"/>
      <c r="F115" s="11"/>
      <c r="CM115"/>
      <c r="CN115"/>
      <c r="CO115"/>
      <c r="CP115"/>
      <c r="CQ115"/>
      <c r="CR115"/>
      <c r="CS115"/>
      <c r="CT115"/>
      <c r="CU115"/>
      <c r="CV115"/>
      <c r="CW115"/>
      <c r="CX115"/>
    </row>
    <row r="116" spans="2:102" x14ac:dyDescent="0.2">
      <c r="B116" s="10"/>
      <c r="C116" s="10"/>
      <c r="D116" s="10"/>
      <c r="E116" s="10"/>
      <c r="F116" s="11"/>
      <c r="CM116"/>
      <c r="CN116"/>
      <c r="CO116"/>
      <c r="CP116"/>
      <c r="CQ116"/>
      <c r="CR116"/>
      <c r="CS116"/>
      <c r="CT116"/>
      <c r="CU116"/>
      <c r="CV116"/>
      <c r="CW116"/>
      <c r="CX116"/>
    </row>
    <row r="117" spans="2:102" x14ac:dyDescent="0.2">
      <c r="B117" s="10"/>
      <c r="C117" s="10"/>
      <c r="D117" s="10"/>
      <c r="E117" s="10"/>
      <c r="F117" s="11"/>
      <c r="CM117"/>
      <c r="CN117"/>
      <c r="CO117"/>
      <c r="CP117"/>
      <c r="CQ117"/>
      <c r="CR117"/>
      <c r="CS117"/>
      <c r="CT117"/>
      <c r="CU117"/>
      <c r="CV117"/>
      <c r="CW117"/>
      <c r="CX117"/>
    </row>
    <row r="118" spans="2:102" x14ac:dyDescent="0.2">
      <c r="B118" s="10"/>
      <c r="C118" s="10"/>
      <c r="D118" s="10"/>
      <c r="E118" s="10"/>
      <c r="F118" s="11"/>
      <c r="CM118"/>
      <c r="CN118"/>
      <c r="CO118"/>
      <c r="CP118"/>
      <c r="CQ118"/>
      <c r="CR118"/>
      <c r="CS118"/>
      <c r="CT118"/>
      <c r="CU118"/>
      <c r="CV118"/>
      <c r="CW118"/>
      <c r="CX118"/>
    </row>
    <row r="119" spans="2:102" x14ac:dyDescent="0.2">
      <c r="B119" s="10"/>
      <c r="C119" s="10"/>
      <c r="D119" s="10"/>
      <c r="E119" s="10"/>
      <c r="F119" s="11"/>
      <c r="CM119"/>
      <c r="CN119"/>
      <c r="CO119"/>
      <c r="CP119"/>
      <c r="CQ119"/>
      <c r="CR119"/>
      <c r="CS119"/>
      <c r="CT119"/>
      <c r="CU119"/>
      <c r="CV119"/>
      <c r="CW119"/>
      <c r="CX119"/>
    </row>
    <row r="120" spans="2:102" x14ac:dyDescent="0.2">
      <c r="B120" s="10"/>
      <c r="C120" s="10"/>
      <c r="D120" s="10"/>
      <c r="E120" s="10"/>
      <c r="F120" s="11"/>
      <c r="CM120"/>
      <c r="CN120"/>
      <c r="CO120"/>
      <c r="CP120"/>
      <c r="CQ120"/>
      <c r="CR120"/>
      <c r="CS120"/>
      <c r="CT120"/>
      <c r="CU120"/>
      <c r="CV120"/>
      <c r="CW120"/>
      <c r="CX120"/>
    </row>
    <row r="121" spans="2:102" x14ac:dyDescent="0.2">
      <c r="B121" s="10"/>
      <c r="C121" s="10"/>
      <c r="D121" s="10"/>
      <c r="E121" s="10"/>
      <c r="F121" s="11"/>
      <c r="CM121"/>
      <c r="CN121"/>
      <c r="CO121"/>
      <c r="CP121"/>
      <c r="CQ121"/>
      <c r="CR121"/>
      <c r="CS121"/>
      <c r="CT121"/>
      <c r="CU121"/>
      <c r="CV121"/>
      <c r="CW121"/>
      <c r="CX121"/>
    </row>
    <row r="122" spans="2:102" s="10" customFormat="1" x14ac:dyDescent="0.2"/>
    <row r="123" spans="2:102" s="10" customFormat="1" ht="15" x14ac:dyDescent="0.25">
      <c r="G123" s="106"/>
    </row>
    <row r="124" spans="2:102" s="10" customFormat="1" x14ac:dyDescent="0.2"/>
    <row r="125" spans="2:102" x14ac:dyDescent="0.2">
      <c r="B125" s="10"/>
      <c r="C125" s="10"/>
      <c r="D125" s="10"/>
      <c r="E125" s="10"/>
      <c r="F125" s="10"/>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row>
  </sheetData>
  <mergeCells count="14">
    <mergeCell ref="B1:F1"/>
    <mergeCell ref="B9:F9"/>
    <mergeCell ref="B11:C11"/>
    <mergeCell ref="B12:C12"/>
    <mergeCell ref="F12:F13"/>
    <mergeCell ref="B13:C13"/>
    <mergeCell ref="B73:G73"/>
    <mergeCell ref="B85:F85"/>
    <mergeCell ref="C15:D15"/>
    <mergeCell ref="B18:F18"/>
    <mergeCell ref="B41:E41"/>
    <mergeCell ref="B44:F44"/>
    <mergeCell ref="B55:E55"/>
    <mergeCell ref="B58:I5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25"/>
  <sheetViews>
    <sheetView workbookViewId="0">
      <selection activeCell="G4" sqref="G1:AW1048576"/>
    </sheetView>
  </sheetViews>
  <sheetFormatPr defaultRowHeight="14.25" x14ac:dyDescent="0.2"/>
  <cols>
    <col min="1" max="1" width="9" style="10"/>
    <col min="2" max="2" width="37.75" customWidth="1"/>
    <col min="3" max="5" width="30.125" customWidth="1"/>
    <col min="6" max="6" width="37.875" style="1" customWidth="1"/>
    <col min="7" max="9" width="30.125" style="10" customWidth="1"/>
    <col min="10" max="102" width="9" style="10"/>
  </cols>
  <sheetData>
    <row r="1" spans="1:102" ht="153.75" customHeight="1" x14ac:dyDescent="0.2">
      <c r="B1" s="124" t="s">
        <v>72</v>
      </c>
      <c r="C1" s="125"/>
      <c r="D1" s="125"/>
      <c r="E1" s="125"/>
      <c r="F1" s="126"/>
    </row>
    <row r="2" spans="1:102" ht="22.5" customHeight="1" x14ac:dyDescent="0.2">
      <c r="B2" s="12"/>
      <c r="C2" s="12"/>
      <c r="D2" s="12"/>
      <c r="E2" s="12"/>
      <c r="F2" s="12"/>
    </row>
    <row r="3" spans="1:102" s="20" customFormat="1" ht="30" x14ac:dyDescent="0.25">
      <c r="A3" s="16"/>
      <c r="B3" s="67" t="s">
        <v>16</v>
      </c>
      <c r="C3" s="98">
        <f>'FTE Introduction'!C4</f>
        <v>0</v>
      </c>
      <c r="D3" s="26"/>
      <c r="E3" s="21" t="s">
        <v>17</v>
      </c>
      <c r="F3" s="19">
        <f>C4*0.75</f>
        <v>0</v>
      </c>
      <c r="G3" s="18"/>
      <c r="H3" s="100"/>
      <c r="I3" s="100"/>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row>
    <row r="4" spans="1:102" s="20" customFormat="1" ht="30" x14ac:dyDescent="0.25">
      <c r="A4" s="16"/>
      <c r="B4" s="17" t="s">
        <v>18</v>
      </c>
      <c r="C4" s="99">
        <f>'FTE Introduction'!C5</f>
        <v>0</v>
      </c>
      <c r="D4" s="18"/>
      <c r="E4" s="21" t="s">
        <v>19</v>
      </c>
      <c r="F4" s="19">
        <f>C4*0.25</f>
        <v>0</v>
      </c>
      <c r="G4" s="18"/>
      <c r="H4" s="101">
        <v>1</v>
      </c>
      <c r="I4" s="101" t="s">
        <v>23</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row>
    <row r="5" spans="1:102" s="20" customFormat="1" x14ac:dyDescent="0.2">
      <c r="A5" s="16"/>
      <c r="B5" s="18"/>
      <c r="C5" s="18"/>
      <c r="D5" s="18"/>
      <c r="E5" s="18"/>
      <c r="F5" s="16"/>
      <c r="G5" s="18"/>
      <c r="H5" s="101">
        <v>2</v>
      </c>
      <c r="I5" s="101" t="s">
        <v>24</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row>
    <row r="6" spans="1:102" s="20" customFormat="1" ht="15" x14ac:dyDescent="0.25">
      <c r="A6" s="16"/>
      <c r="B6" s="22" t="s">
        <v>20</v>
      </c>
      <c r="C6" s="23">
        <f>C3</f>
        <v>0</v>
      </c>
      <c r="E6" s="29" t="s">
        <v>40</v>
      </c>
      <c r="F6" s="27" t="str">
        <f>VLOOKUP(WEEKDAY(C6),H4:I10,2,FALSE)</f>
        <v>Saturday</v>
      </c>
      <c r="G6" s="18"/>
      <c r="H6" s="101">
        <v>3</v>
      </c>
      <c r="I6" s="101" t="s">
        <v>25</v>
      </c>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row>
    <row r="7" spans="1:102" s="20" customFormat="1" ht="15" x14ac:dyDescent="0.25">
      <c r="A7" s="16"/>
      <c r="B7" s="22" t="s">
        <v>21</v>
      </c>
      <c r="C7" s="23">
        <f>C6+(55)</f>
        <v>55</v>
      </c>
      <c r="D7" s="28"/>
      <c r="E7" s="29" t="s">
        <v>41</v>
      </c>
      <c r="F7" s="27" t="str">
        <f>VLOOKUP(WEEKDAY(C7),H4:I10,2,FALSE)</f>
        <v>Friday</v>
      </c>
      <c r="G7" s="18"/>
      <c r="H7" s="101">
        <v>4</v>
      </c>
      <c r="I7" s="101" t="s">
        <v>26</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row>
    <row r="8" spans="1:102" x14ac:dyDescent="0.2">
      <c r="B8" s="10"/>
      <c r="C8" s="10"/>
      <c r="D8" s="10"/>
      <c r="E8" s="10"/>
      <c r="F8" s="11"/>
      <c r="H8" s="101">
        <v>5</v>
      </c>
      <c r="I8" s="101" t="s">
        <v>27</v>
      </c>
    </row>
    <row r="9" spans="1:102" ht="15" x14ac:dyDescent="0.25">
      <c r="B9" s="127" t="s">
        <v>61</v>
      </c>
      <c r="C9" s="128"/>
      <c r="D9" s="128"/>
      <c r="E9" s="128"/>
      <c r="F9" s="129"/>
      <c r="H9" s="101">
        <v>6</v>
      </c>
      <c r="I9" s="101" t="s">
        <v>28</v>
      </c>
    </row>
    <row r="10" spans="1:102" ht="15" x14ac:dyDescent="0.25">
      <c r="B10" s="24"/>
      <c r="C10" s="13"/>
      <c r="D10" s="14" t="s">
        <v>10</v>
      </c>
      <c r="E10" s="3"/>
      <c r="F10" s="14" t="s">
        <v>11</v>
      </c>
      <c r="H10" s="101">
        <v>7</v>
      </c>
      <c r="I10" s="101" t="s">
        <v>29</v>
      </c>
    </row>
    <row r="11" spans="1:102" x14ac:dyDescent="0.2">
      <c r="B11" s="130" t="s">
        <v>12</v>
      </c>
      <c r="C11" s="131"/>
      <c r="D11" s="63" t="e">
        <f>G85</f>
        <v>#DIV/0!</v>
      </c>
      <c r="E11" s="3"/>
      <c r="F11" s="4" t="e">
        <f>D11</f>
        <v>#DIV/0!</v>
      </c>
      <c r="H11" s="101"/>
      <c r="I11" s="101"/>
    </row>
    <row r="12" spans="1:102" ht="14.25" customHeight="1" x14ac:dyDescent="0.2">
      <c r="B12" s="132" t="s">
        <v>13</v>
      </c>
      <c r="C12" s="133"/>
      <c r="D12" s="30">
        <f>F41</f>
        <v>0</v>
      </c>
      <c r="E12" s="3"/>
      <c r="F12" s="134">
        <f>MIN(D12:D13)</f>
        <v>0</v>
      </c>
      <c r="H12" s="101"/>
      <c r="I12" s="101"/>
    </row>
    <row r="13" spans="1:102" ht="14.25" customHeight="1" x14ac:dyDescent="0.2">
      <c r="B13" s="132" t="s">
        <v>14</v>
      </c>
      <c r="C13" s="133"/>
      <c r="D13" s="30">
        <f>F55</f>
        <v>0</v>
      </c>
      <c r="E13" s="3"/>
      <c r="F13" s="135"/>
      <c r="H13" s="101"/>
      <c r="I13" s="101"/>
    </row>
    <row r="14" spans="1:102" x14ac:dyDescent="0.2">
      <c r="B14" s="3"/>
      <c r="C14" s="3"/>
      <c r="D14" s="3"/>
      <c r="E14" s="3"/>
      <c r="F14" s="3"/>
    </row>
    <row r="15" spans="1:102" ht="15" x14ac:dyDescent="0.25">
      <c r="B15" s="3"/>
      <c r="C15" s="119" t="s">
        <v>15</v>
      </c>
      <c r="D15" s="120"/>
      <c r="E15" s="3"/>
      <c r="F15" s="15" t="e">
        <f>IF(F11/F12&gt;=1,0,1-(F11/F12))</f>
        <v>#DIV/0!</v>
      </c>
    </row>
    <row r="16" spans="1:102" x14ac:dyDescent="0.2">
      <c r="B16" s="10"/>
      <c r="C16" s="10"/>
      <c r="D16" s="10"/>
      <c r="E16" s="10"/>
      <c r="F16" s="11"/>
    </row>
    <row r="17" spans="2:102" x14ac:dyDescent="0.2">
      <c r="B17" s="10"/>
      <c r="C17" s="10"/>
      <c r="D17" s="10"/>
      <c r="E17" s="10"/>
      <c r="F17" s="11"/>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row>
    <row r="18" spans="2:102" ht="15" customHeight="1" x14ac:dyDescent="0.25">
      <c r="B18" s="109" t="s">
        <v>0</v>
      </c>
      <c r="C18" s="110"/>
      <c r="D18" s="110"/>
      <c r="E18" s="110"/>
      <c r="F18" s="111"/>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row>
    <row r="19" spans="2:102" ht="30" customHeight="1" x14ac:dyDescent="0.25">
      <c r="B19" s="66" t="s">
        <v>1</v>
      </c>
      <c r="C19" s="66" t="s">
        <v>2</v>
      </c>
      <c r="D19" s="7" t="s">
        <v>3</v>
      </c>
      <c r="E19" s="66" t="s">
        <v>4</v>
      </c>
      <c r="F19" s="8" t="s">
        <v>5</v>
      </c>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row>
    <row r="20" spans="2:102" ht="15" x14ac:dyDescent="0.25">
      <c r="B20" s="6" t="s">
        <v>6</v>
      </c>
      <c r="C20" s="6">
        <v>43512</v>
      </c>
      <c r="D20" s="2"/>
      <c r="E20" s="3">
        <f>D20/6</f>
        <v>0</v>
      </c>
      <c r="F20" s="4"/>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row>
    <row r="21" spans="2:102" ht="15" customHeight="1" x14ac:dyDescent="0.25">
      <c r="B21" s="6">
        <v>43513</v>
      </c>
      <c r="C21" s="6">
        <f>B21+6</f>
        <v>43519</v>
      </c>
      <c r="D21" s="2"/>
      <c r="E21" s="3">
        <f>D21/30</f>
        <v>0</v>
      </c>
      <c r="F21" s="4"/>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row>
    <row r="22" spans="2:102" ht="15" customHeight="1" x14ac:dyDescent="0.25">
      <c r="B22" s="6">
        <f>B21+7</f>
        <v>43520</v>
      </c>
      <c r="C22" s="6">
        <f t="shared" ref="C22:C39" si="0">B22+6</f>
        <v>43526</v>
      </c>
      <c r="D22" s="2"/>
      <c r="E22" s="3">
        <f t="shared" ref="E22:E40" si="1">D22/30</f>
        <v>0</v>
      </c>
      <c r="F22" s="4">
        <f>AVERAGE(E20:E21,D22*0.8/24)</f>
        <v>0</v>
      </c>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row>
    <row r="23" spans="2:102" ht="15" customHeight="1" x14ac:dyDescent="0.25">
      <c r="B23" s="6">
        <f t="shared" ref="B23:B39" si="2">B22+7</f>
        <v>43527</v>
      </c>
      <c r="C23" s="6">
        <f t="shared" si="0"/>
        <v>43533</v>
      </c>
      <c r="D23" s="2"/>
      <c r="E23" s="3">
        <f t="shared" si="1"/>
        <v>0</v>
      </c>
      <c r="F23" s="4"/>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row>
    <row r="24" spans="2:102" ht="15" x14ac:dyDescent="0.25">
      <c r="B24" s="6">
        <f t="shared" si="2"/>
        <v>43534</v>
      </c>
      <c r="C24" s="6">
        <f t="shared" si="0"/>
        <v>43540</v>
      </c>
      <c r="D24" s="2"/>
      <c r="E24" s="3">
        <f t="shared" si="1"/>
        <v>0</v>
      </c>
      <c r="F24" s="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row>
    <row r="25" spans="2:102" ht="15" x14ac:dyDescent="0.25">
      <c r="B25" s="6">
        <f>B24+7</f>
        <v>43541</v>
      </c>
      <c r="C25" s="6">
        <f t="shared" si="0"/>
        <v>43547</v>
      </c>
      <c r="D25" s="2"/>
      <c r="E25" s="3">
        <f t="shared" si="1"/>
        <v>0</v>
      </c>
      <c r="F25" s="4"/>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row>
    <row r="26" spans="2:102" ht="15" x14ac:dyDescent="0.25">
      <c r="B26" s="6">
        <f>B25+7</f>
        <v>43548</v>
      </c>
      <c r="C26" s="6">
        <f t="shared" si="0"/>
        <v>43554</v>
      </c>
      <c r="D26" s="2"/>
      <c r="E26" s="3">
        <f t="shared" si="1"/>
        <v>0</v>
      </c>
      <c r="F26" s="4">
        <f>AVERAGE(D22*0.2/6,E23:E26)</f>
        <v>0</v>
      </c>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row>
    <row r="27" spans="2:102" ht="15" x14ac:dyDescent="0.25">
      <c r="B27" s="6">
        <f t="shared" si="2"/>
        <v>43555</v>
      </c>
      <c r="C27" s="6">
        <f t="shared" si="0"/>
        <v>43561</v>
      </c>
      <c r="D27" s="2"/>
      <c r="E27" s="3">
        <f t="shared" si="1"/>
        <v>0</v>
      </c>
      <c r="F27" s="4"/>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row>
    <row r="28" spans="2:102" ht="15" x14ac:dyDescent="0.25">
      <c r="B28" s="6">
        <f t="shared" si="2"/>
        <v>43562</v>
      </c>
      <c r="C28" s="6">
        <f t="shared" si="0"/>
        <v>43568</v>
      </c>
      <c r="D28" s="2"/>
      <c r="E28" s="3">
        <f t="shared" si="1"/>
        <v>0</v>
      </c>
      <c r="F28" s="4"/>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row>
    <row r="29" spans="2:102" ht="15" x14ac:dyDescent="0.25">
      <c r="B29" s="6">
        <f t="shared" si="2"/>
        <v>43569</v>
      </c>
      <c r="C29" s="6">
        <f t="shared" si="0"/>
        <v>43575</v>
      </c>
      <c r="D29" s="2"/>
      <c r="E29" s="3">
        <f t="shared" si="1"/>
        <v>0</v>
      </c>
      <c r="F29" s="4"/>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row>
    <row r="30" spans="2:102" ht="15" x14ac:dyDescent="0.25">
      <c r="B30" s="6">
        <f t="shared" si="2"/>
        <v>43576</v>
      </c>
      <c r="C30" s="6">
        <f t="shared" si="0"/>
        <v>43582</v>
      </c>
      <c r="D30" s="2"/>
      <c r="E30" s="3">
        <f t="shared" si="1"/>
        <v>0</v>
      </c>
      <c r="F30" s="4"/>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row>
    <row r="31" spans="2:102" ht="15" x14ac:dyDescent="0.25">
      <c r="B31" s="6">
        <f t="shared" si="2"/>
        <v>43583</v>
      </c>
      <c r="C31" s="6">
        <f t="shared" si="0"/>
        <v>43589</v>
      </c>
      <c r="D31" s="2"/>
      <c r="E31" s="3">
        <f t="shared" si="1"/>
        <v>0</v>
      </c>
      <c r="F31" s="4">
        <f>AVERAGE(E27:E30,D31*0.4/12)</f>
        <v>0</v>
      </c>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row>
    <row r="32" spans="2:102" ht="15" x14ac:dyDescent="0.25">
      <c r="B32" s="6">
        <f t="shared" si="2"/>
        <v>43590</v>
      </c>
      <c r="C32" s="6">
        <f t="shared" si="0"/>
        <v>43596</v>
      </c>
      <c r="D32" s="2"/>
      <c r="E32" s="3">
        <f t="shared" si="1"/>
        <v>0</v>
      </c>
      <c r="F32" s="4"/>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row>
    <row r="33" spans="2:102" ht="15" x14ac:dyDescent="0.25">
      <c r="B33" s="6">
        <f t="shared" si="2"/>
        <v>43597</v>
      </c>
      <c r="C33" s="6">
        <f t="shared" si="0"/>
        <v>43603</v>
      </c>
      <c r="D33" s="2"/>
      <c r="E33" s="3">
        <f t="shared" si="1"/>
        <v>0</v>
      </c>
      <c r="F33" s="4"/>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row>
    <row r="34" spans="2:102" ht="15" x14ac:dyDescent="0.25">
      <c r="B34" s="6">
        <f>B33+7</f>
        <v>43604</v>
      </c>
      <c r="C34" s="6">
        <f t="shared" si="0"/>
        <v>43610</v>
      </c>
      <c r="D34" s="2"/>
      <c r="E34" s="3">
        <f t="shared" si="1"/>
        <v>0</v>
      </c>
      <c r="F34" s="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row>
    <row r="35" spans="2:102" ht="15" x14ac:dyDescent="0.25">
      <c r="B35" s="6">
        <f t="shared" si="2"/>
        <v>43611</v>
      </c>
      <c r="C35" s="6">
        <f t="shared" si="0"/>
        <v>43617</v>
      </c>
      <c r="D35" s="2"/>
      <c r="E35" s="3">
        <f t="shared" si="1"/>
        <v>0</v>
      </c>
      <c r="F35" s="4">
        <f>AVERAGE(D31*0.6/18,E32:E35)</f>
        <v>0</v>
      </c>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row>
    <row r="36" spans="2:102" ht="15" x14ac:dyDescent="0.25">
      <c r="B36" s="6">
        <f t="shared" si="2"/>
        <v>43618</v>
      </c>
      <c r="C36" s="6">
        <f t="shared" si="0"/>
        <v>43624</v>
      </c>
      <c r="D36" s="2"/>
      <c r="E36" s="3">
        <f t="shared" si="1"/>
        <v>0</v>
      </c>
      <c r="F36" s="4"/>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row>
    <row r="37" spans="2:102" ht="15" x14ac:dyDescent="0.25">
      <c r="B37" s="6">
        <f t="shared" si="2"/>
        <v>43625</v>
      </c>
      <c r="C37" s="6">
        <f t="shared" si="0"/>
        <v>43631</v>
      </c>
      <c r="D37" s="2"/>
      <c r="E37" s="3">
        <f t="shared" si="1"/>
        <v>0</v>
      </c>
      <c r="F37" s="4"/>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row>
    <row r="38" spans="2:102" ht="15" x14ac:dyDescent="0.25">
      <c r="B38" s="6">
        <f t="shared" si="2"/>
        <v>43632</v>
      </c>
      <c r="C38" s="6">
        <f t="shared" si="0"/>
        <v>43638</v>
      </c>
      <c r="D38" s="2"/>
      <c r="E38" s="3">
        <f t="shared" si="1"/>
        <v>0</v>
      </c>
      <c r="F38" s="4"/>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row>
    <row r="39" spans="2:102" ht="15" x14ac:dyDescent="0.25">
      <c r="B39" s="6">
        <f t="shared" si="2"/>
        <v>43639</v>
      </c>
      <c r="C39" s="6">
        <f t="shared" si="0"/>
        <v>43645</v>
      </c>
      <c r="D39" s="2"/>
      <c r="E39" s="3">
        <f t="shared" si="1"/>
        <v>0</v>
      </c>
      <c r="F39" s="4"/>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row>
    <row r="40" spans="2:102" ht="15" x14ac:dyDescent="0.25">
      <c r="B40" s="6">
        <v>43646</v>
      </c>
      <c r="C40" s="6">
        <v>43646</v>
      </c>
      <c r="D40" s="2"/>
      <c r="E40" s="3">
        <f t="shared" si="1"/>
        <v>0</v>
      </c>
      <c r="F40" s="4">
        <f>AVERAGE(E36:E40)</f>
        <v>0</v>
      </c>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row>
    <row r="41" spans="2:102" ht="15" x14ac:dyDescent="0.25">
      <c r="B41" s="121" t="s">
        <v>7</v>
      </c>
      <c r="C41" s="122"/>
      <c r="D41" s="122"/>
      <c r="E41" s="123"/>
      <c r="F41" s="5">
        <f>AVERAGE(F22,F26,F31,F35,F40)</f>
        <v>0</v>
      </c>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row>
    <row r="42" spans="2:102" ht="16.5" customHeight="1" x14ac:dyDescent="0.2">
      <c r="B42" s="10"/>
      <c r="C42" s="10"/>
      <c r="D42" s="10"/>
      <c r="E42" s="10"/>
      <c r="F42" s="11"/>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row>
    <row r="43" spans="2:102" x14ac:dyDescent="0.2">
      <c r="B43" s="10"/>
      <c r="C43" s="10"/>
      <c r="D43" s="10"/>
      <c r="E43" s="10"/>
      <c r="F43" s="11"/>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row>
    <row r="44" spans="2:102" ht="15" x14ac:dyDescent="0.25">
      <c r="B44" s="109" t="s">
        <v>8</v>
      </c>
      <c r="C44" s="110"/>
      <c r="D44" s="110"/>
      <c r="E44" s="110"/>
      <c r="F44" s="111"/>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row>
    <row r="45" spans="2:102" ht="30" x14ac:dyDescent="0.25">
      <c r="B45" s="66" t="s">
        <v>1</v>
      </c>
      <c r="C45" s="66" t="s">
        <v>2</v>
      </c>
      <c r="D45" s="7" t="s">
        <v>3</v>
      </c>
      <c r="E45" s="66" t="s">
        <v>30</v>
      </c>
      <c r="F45" s="8" t="s">
        <v>5</v>
      </c>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row>
    <row r="46" spans="2:102" ht="15" x14ac:dyDescent="0.25">
      <c r="B46" s="9" t="s">
        <v>9</v>
      </c>
      <c r="C46" s="6">
        <v>43834</v>
      </c>
      <c r="D46" s="2"/>
      <c r="E46" s="4">
        <f>D46/(30/5*3)</f>
        <v>0</v>
      </c>
      <c r="F46" s="4"/>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row>
    <row r="47" spans="2:102" ht="15" x14ac:dyDescent="0.25">
      <c r="B47" s="6">
        <v>43835</v>
      </c>
      <c r="C47" s="6">
        <f>C46+7</f>
        <v>43841</v>
      </c>
      <c r="D47" s="2"/>
      <c r="E47" s="4">
        <f>D47/30</f>
        <v>0</v>
      </c>
      <c r="F47" s="4"/>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row>
    <row r="48" spans="2:102" ht="15" x14ac:dyDescent="0.25">
      <c r="B48" s="6">
        <f>B47+7</f>
        <v>43842</v>
      </c>
      <c r="C48" s="6">
        <f t="shared" ref="C48:C54" si="3">C47+7</f>
        <v>43848</v>
      </c>
      <c r="D48" s="2"/>
      <c r="E48" s="4">
        <f t="shared" ref="E48:E54" si="4">D48/30</f>
        <v>0</v>
      </c>
      <c r="F48" s="4"/>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row>
    <row r="49" spans="2:102" ht="15" x14ac:dyDescent="0.25">
      <c r="B49" s="6">
        <f t="shared" ref="B49:B53" si="5">B48+7</f>
        <v>43849</v>
      </c>
      <c r="C49" s="6">
        <f t="shared" si="3"/>
        <v>43855</v>
      </c>
      <c r="D49" s="2"/>
      <c r="E49" s="4">
        <f t="shared" si="4"/>
        <v>0</v>
      </c>
      <c r="F49" s="4"/>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row>
    <row r="50" spans="2:102" ht="15" x14ac:dyDescent="0.25">
      <c r="B50" s="6">
        <f t="shared" si="5"/>
        <v>43856</v>
      </c>
      <c r="C50" s="6">
        <f t="shared" si="3"/>
        <v>43862</v>
      </c>
      <c r="D50" s="2"/>
      <c r="E50" s="4">
        <f t="shared" si="4"/>
        <v>0</v>
      </c>
      <c r="F50" s="4">
        <f>AVERAGE(E46:E50)</f>
        <v>0</v>
      </c>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row>
    <row r="51" spans="2:102" ht="15" x14ac:dyDescent="0.25">
      <c r="B51" s="6">
        <f t="shared" si="5"/>
        <v>43863</v>
      </c>
      <c r="C51" s="6">
        <f t="shared" si="3"/>
        <v>43869</v>
      </c>
      <c r="D51" s="2"/>
      <c r="E51" s="4">
        <f t="shared" si="4"/>
        <v>0</v>
      </c>
      <c r="F51" s="4"/>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row>
    <row r="52" spans="2:102" ht="15" x14ac:dyDescent="0.25">
      <c r="B52" s="6">
        <f t="shared" si="5"/>
        <v>43870</v>
      </c>
      <c r="C52" s="6">
        <f t="shared" si="3"/>
        <v>43876</v>
      </c>
      <c r="D52" s="2"/>
      <c r="E52" s="4">
        <f t="shared" si="4"/>
        <v>0</v>
      </c>
      <c r="F52" s="4"/>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row>
    <row r="53" spans="2:102" ht="15" x14ac:dyDescent="0.25">
      <c r="B53" s="6">
        <f t="shared" si="5"/>
        <v>43877</v>
      </c>
      <c r="C53" s="6">
        <f t="shared" si="3"/>
        <v>43883</v>
      </c>
      <c r="D53" s="2"/>
      <c r="E53" s="4">
        <f t="shared" si="4"/>
        <v>0</v>
      </c>
      <c r="F53" s="4"/>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row>
    <row r="54" spans="2:102" ht="15" x14ac:dyDescent="0.25">
      <c r="B54" s="6">
        <f>B53+7</f>
        <v>43884</v>
      </c>
      <c r="C54" s="6">
        <f t="shared" si="3"/>
        <v>43890</v>
      </c>
      <c r="D54" s="2"/>
      <c r="E54" s="4">
        <f t="shared" si="4"/>
        <v>0</v>
      </c>
      <c r="F54" s="4">
        <f>AVERAGE(E51:E54)</f>
        <v>0</v>
      </c>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row>
    <row r="55" spans="2:102" ht="15" x14ac:dyDescent="0.25">
      <c r="B55" s="121" t="s">
        <v>7</v>
      </c>
      <c r="C55" s="122"/>
      <c r="D55" s="122"/>
      <c r="E55" s="123"/>
      <c r="F55" s="5">
        <f>AVERAGE(F50,F54)</f>
        <v>0</v>
      </c>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row>
    <row r="56" spans="2:102" x14ac:dyDescent="0.2">
      <c r="B56" s="10"/>
      <c r="C56" s="10"/>
      <c r="D56" s="10"/>
      <c r="E56" s="10"/>
      <c r="F56" s="11"/>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row>
    <row r="57" spans="2:102" x14ac:dyDescent="0.2">
      <c r="B57" s="10"/>
      <c r="C57" s="10"/>
      <c r="D57" s="10"/>
      <c r="E57" s="10"/>
      <c r="F57" s="11"/>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row>
    <row r="58" spans="2:102" ht="15" x14ac:dyDescent="0.25">
      <c r="B58" s="109" t="s">
        <v>47</v>
      </c>
      <c r="C58" s="110"/>
      <c r="D58" s="110"/>
      <c r="E58" s="110"/>
      <c r="F58" s="110"/>
      <c r="G58" s="110"/>
      <c r="H58" s="110"/>
      <c r="I58" s="111"/>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row>
    <row r="59" spans="2:102" ht="15" x14ac:dyDescent="0.25">
      <c r="B59" s="66"/>
      <c r="C59" s="66"/>
      <c r="D59" s="66"/>
      <c r="E59" s="66"/>
      <c r="F59" s="66"/>
      <c r="G59" s="27"/>
      <c r="H59" s="27"/>
      <c r="I59" s="27"/>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row>
    <row r="60" spans="2:102" ht="15" x14ac:dyDescent="0.25">
      <c r="B60" s="66"/>
      <c r="C60" s="66">
        <v>1</v>
      </c>
      <c r="D60" s="66">
        <v>2</v>
      </c>
      <c r="E60" s="66">
        <v>3</v>
      </c>
      <c r="F60" s="66">
        <v>4</v>
      </c>
      <c r="G60" s="27">
        <v>5</v>
      </c>
      <c r="H60" s="27">
        <v>6</v>
      </c>
      <c r="I60" s="27">
        <v>7</v>
      </c>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row>
    <row r="61" spans="2:102" ht="15" x14ac:dyDescent="0.25">
      <c r="B61" s="66" t="s">
        <v>22</v>
      </c>
      <c r="C61" s="66" t="s">
        <v>23</v>
      </c>
      <c r="D61" s="7" t="s">
        <v>24</v>
      </c>
      <c r="E61" s="66" t="s">
        <v>25</v>
      </c>
      <c r="F61" s="8" t="s">
        <v>26</v>
      </c>
      <c r="G61" s="27" t="s">
        <v>27</v>
      </c>
      <c r="H61" s="27" t="s">
        <v>28</v>
      </c>
      <c r="I61" s="27" t="s">
        <v>29</v>
      </c>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row>
    <row r="62" spans="2:102" x14ac:dyDescent="0.2">
      <c r="B62" s="3" t="s">
        <v>31</v>
      </c>
      <c r="C62" s="25" t="str">
        <f>IF(WEEKDAY(C3)=C60,C3,IF(WEEKDAY(C3)&gt;C60,"",B62+1))</f>
        <v/>
      </c>
      <c r="D62" s="25" t="str">
        <f>IF(WEEKDAY(C3)=D60,C3,IF(WEEKDAY(C3)&gt;D60,"",C62+1))</f>
        <v/>
      </c>
      <c r="E62" s="25" t="str">
        <f>IF(WEEKDAY(C3)=E60,C3,IF(WEEKDAY(C3)&gt;E60,"",D62+1))</f>
        <v/>
      </c>
      <c r="F62" s="25" t="str">
        <f>IF(WEEKDAY(C3)=F60,C3,IF(WEEKDAY(C3)&gt;F60,"",E62+1))</f>
        <v/>
      </c>
      <c r="G62" s="102" t="str">
        <f>IF(WEEKDAY(C3)=G60,C3,IF(WEEKDAY(C3)&gt;G60,"",F62+1))</f>
        <v/>
      </c>
      <c r="H62" s="102" t="str">
        <f>IF(WEEKDAY(C3)=H60,C3,IF(WEEKDAY(C3)&gt;H60,"",G62+1))</f>
        <v/>
      </c>
      <c r="I62" s="102">
        <f>IF(WEEKDAY(C3)=I60,C3,IF(WEEKDAY(C3)&gt;I60,"",H62+1))</f>
        <v>0</v>
      </c>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row>
    <row r="63" spans="2:102" x14ac:dyDescent="0.2">
      <c r="B63" s="3" t="s">
        <v>32</v>
      </c>
      <c r="C63" s="25">
        <f>I62+1</f>
        <v>1</v>
      </c>
      <c r="D63" s="25">
        <f t="shared" ref="D63:I69" si="6">C63+1</f>
        <v>2</v>
      </c>
      <c r="E63" s="25">
        <f t="shared" si="6"/>
        <v>3</v>
      </c>
      <c r="F63" s="25">
        <f t="shared" si="6"/>
        <v>4</v>
      </c>
      <c r="G63" s="102">
        <f t="shared" si="6"/>
        <v>5</v>
      </c>
      <c r="H63" s="102">
        <f t="shared" si="6"/>
        <v>6</v>
      </c>
      <c r="I63" s="102">
        <f t="shared" si="6"/>
        <v>7</v>
      </c>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row>
    <row r="64" spans="2:102" x14ac:dyDescent="0.2">
      <c r="B64" s="3" t="s">
        <v>33</v>
      </c>
      <c r="C64" s="25">
        <f t="shared" ref="C64:C69" si="7">I63+1</f>
        <v>8</v>
      </c>
      <c r="D64" s="25">
        <f t="shared" si="6"/>
        <v>9</v>
      </c>
      <c r="E64" s="25">
        <f t="shared" si="6"/>
        <v>10</v>
      </c>
      <c r="F64" s="25">
        <f t="shared" si="6"/>
        <v>11</v>
      </c>
      <c r="G64" s="102">
        <f t="shared" si="6"/>
        <v>12</v>
      </c>
      <c r="H64" s="102">
        <f t="shared" si="6"/>
        <v>13</v>
      </c>
      <c r="I64" s="102">
        <f t="shared" si="6"/>
        <v>14</v>
      </c>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row>
    <row r="65" spans="2:9" x14ac:dyDescent="0.2">
      <c r="B65" s="3" t="s">
        <v>34</v>
      </c>
      <c r="C65" s="25">
        <f t="shared" si="7"/>
        <v>15</v>
      </c>
      <c r="D65" s="25">
        <f t="shared" si="6"/>
        <v>16</v>
      </c>
      <c r="E65" s="25">
        <f t="shared" si="6"/>
        <v>17</v>
      </c>
      <c r="F65" s="25">
        <f t="shared" si="6"/>
        <v>18</v>
      </c>
      <c r="G65" s="102">
        <f t="shared" si="6"/>
        <v>19</v>
      </c>
      <c r="H65" s="102">
        <f t="shared" si="6"/>
        <v>20</v>
      </c>
      <c r="I65" s="102">
        <f t="shared" si="6"/>
        <v>21</v>
      </c>
    </row>
    <row r="66" spans="2:9" x14ac:dyDescent="0.2">
      <c r="B66" s="3" t="s">
        <v>35</v>
      </c>
      <c r="C66" s="25">
        <f t="shared" si="7"/>
        <v>22</v>
      </c>
      <c r="D66" s="25">
        <f t="shared" si="6"/>
        <v>23</v>
      </c>
      <c r="E66" s="25">
        <f t="shared" si="6"/>
        <v>24</v>
      </c>
      <c r="F66" s="25">
        <f t="shared" si="6"/>
        <v>25</v>
      </c>
      <c r="G66" s="102">
        <f t="shared" si="6"/>
        <v>26</v>
      </c>
      <c r="H66" s="102">
        <f t="shared" si="6"/>
        <v>27</v>
      </c>
      <c r="I66" s="102">
        <f t="shared" si="6"/>
        <v>28</v>
      </c>
    </row>
    <row r="67" spans="2:9" x14ac:dyDescent="0.2">
      <c r="B67" s="3" t="s">
        <v>36</v>
      </c>
      <c r="C67" s="25">
        <f t="shared" si="7"/>
        <v>29</v>
      </c>
      <c r="D67" s="25">
        <f t="shared" si="6"/>
        <v>30</v>
      </c>
      <c r="E67" s="25">
        <f t="shared" si="6"/>
        <v>31</v>
      </c>
      <c r="F67" s="25">
        <f t="shared" si="6"/>
        <v>32</v>
      </c>
      <c r="G67" s="102">
        <f t="shared" si="6"/>
        <v>33</v>
      </c>
      <c r="H67" s="102">
        <f t="shared" si="6"/>
        <v>34</v>
      </c>
      <c r="I67" s="102">
        <f t="shared" si="6"/>
        <v>35</v>
      </c>
    </row>
    <row r="68" spans="2:9" x14ac:dyDescent="0.2">
      <c r="B68" s="3" t="s">
        <v>37</v>
      </c>
      <c r="C68" s="25">
        <f t="shared" si="7"/>
        <v>36</v>
      </c>
      <c r="D68" s="25">
        <f t="shared" si="6"/>
        <v>37</v>
      </c>
      <c r="E68" s="25">
        <f t="shared" si="6"/>
        <v>38</v>
      </c>
      <c r="F68" s="25">
        <f t="shared" si="6"/>
        <v>39</v>
      </c>
      <c r="G68" s="102">
        <f>F68+1</f>
        <v>40</v>
      </c>
      <c r="H68" s="102">
        <f t="shared" si="6"/>
        <v>41</v>
      </c>
      <c r="I68" s="102">
        <f t="shared" si="6"/>
        <v>42</v>
      </c>
    </row>
    <row r="69" spans="2:9" x14ac:dyDescent="0.2">
      <c r="B69" s="3" t="s">
        <v>38</v>
      </c>
      <c r="C69" s="25">
        <f t="shared" si="7"/>
        <v>43</v>
      </c>
      <c r="D69" s="25">
        <f t="shared" si="6"/>
        <v>44</v>
      </c>
      <c r="E69" s="25">
        <f t="shared" si="6"/>
        <v>45</v>
      </c>
      <c r="F69" s="25">
        <f t="shared" si="6"/>
        <v>46</v>
      </c>
      <c r="G69" s="102">
        <f t="shared" si="6"/>
        <v>47</v>
      </c>
      <c r="H69" s="102">
        <f t="shared" si="6"/>
        <v>48</v>
      </c>
      <c r="I69" s="102">
        <f t="shared" si="6"/>
        <v>49</v>
      </c>
    </row>
    <row r="70" spans="2:9" x14ac:dyDescent="0.2">
      <c r="B70" s="3" t="s">
        <v>39</v>
      </c>
      <c r="C70" s="25">
        <f>IF(WEEKDAY(C3)&gt;C60,I69+1,"")</f>
        <v>50</v>
      </c>
      <c r="D70" s="25">
        <f>IF(WEEKDAY(C3)&gt;D60,C70+1,"")</f>
        <v>51</v>
      </c>
      <c r="E70" s="25">
        <f>IF(WEEKDAY(C3)&gt;E60,D70+1,"")</f>
        <v>52</v>
      </c>
      <c r="F70" s="25">
        <f>IF(WEEKDAY(C3)&gt;F60,E70+1,"")</f>
        <v>53</v>
      </c>
      <c r="G70" s="102">
        <f>IF(WEEKDAY(C3)&gt;G60,F70+1,"")</f>
        <v>54</v>
      </c>
      <c r="H70" s="102">
        <f>IF(WEEKDAY(C3)&gt;H60,G70+1,"")</f>
        <v>55</v>
      </c>
      <c r="I70" s="102" t="str">
        <f>IF(WEEKDAY(C3)&gt;I60,H70+1,"")</f>
        <v/>
      </c>
    </row>
    <row r="71" spans="2:9" x14ac:dyDescent="0.2">
      <c r="B71" s="10"/>
      <c r="C71" s="10"/>
      <c r="D71" s="10"/>
      <c r="E71" s="10"/>
      <c r="F71" s="11"/>
    </row>
    <row r="72" spans="2:9" s="10" customFormat="1" x14ac:dyDescent="0.2"/>
    <row r="73" spans="2:9" s="10" customFormat="1" ht="60.75" customHeight="1" x14ac:dyDescent="0.2">
      <c r="B73" s="113" t="s">
        <v>75</v>
      </c>
      <c r="C73" s="114"/>
      <c r="D73" s="114"/>
      <c r="E73" s="114"/>
      <c r="F73" s="114"/>
      <c r="G73" s="115"/>
    </row>
    <row r="74" spans="2:9" s="10" customFormat="1" ht="39" x14ac:dyDescent="0.55000000000000004">
      <c r="B74" s="40"/>
      <c r="C74" s="41" t="s">
        <v>42</v>
      </c>
      <c r="D74" s="41" t="s">
        <v>43</v>
      </c>
      <c r="E74" s="41" t="s">
        <v>44</v>
      </c>
      <c r="F74" s="41" t="s">
        <v>45</v>
      </c>
      <c r="G74" s="103" t="s">
        <v>46</v>
      </c>
    </row>
    <row r="75" spans="2:9" s="10" customFormat="1" ht="15" x14ac:dyDescent="0.25">
      <c r="B75" s="38" t="s">
        <v>31</v>
      </c>
      <c r="C75" s="39">
        <f>MIN(C62:I62)</f>
        <v>0</v>
      </c>
      <c r="D75" s="39">
        <f t="shared" ref="D75:D82" si="8">I62</f>
        <v>0</v>
      </c>
      <c r="E75" s="62">
        <f>SUM('Employee Worksheet'!D10:E892)</f>
        <v>0</v>
      </c>
      <c r="F75" s="34">
        <f>E75/VLOOKUP(F6,B90:F96,2,FALSE)</f>
        <v>0</v>
      </c>
      <c r="G75" s="34"/>
    </row>
    <row r="76" spans="2:9" s="10" customFormat="1" ht="15" x14ac:dyDescent="0.25">
      <c r="B76" s="38" t="s">
        <v>32</v>
      </c>
      <c r="C76" s="39">
        <f t="shared" ref="C76:C82" si="9">C63</f>
        <v>1</v>
      </c>
      <c r="D76" s="39">
        <f t="shared" si="8"/>
        <v>7</v>
      </c>
      <c r="E76" s="62">
        <f>SUM('Employee Worksheet'!G10:H892)</f>
        <v>0</v>
      </c>
      <c r="F76" s="34">
        <f>E76/30</f>
        <v>0</v>
      </c>
      <c r="G76" s="34"/>
    </row>
    <row r="77" spans="2:9" s="10" customFormat="1" ht="15" x14ac:dyDescent="0.25">
      <c r="B77" s="38" t="s">
        <v>33</v>
      </c>
      <c r="C77" s="39">
        <f t="shared" si="9"/>
        <v>8</v>
      </c>
      <c r="D77" s="39">
        <f t="shared" si="8"/>
        <v>14</v>
      </c>
      <c r="E77" s="62">
        <f>SUM('Employee Worksheet'!J10:K892)</f>
        <v>0</v>
      </c>
      <c r="F77" s="34">
        <f t="shared" ref="F77:F82" si="10">E77/30</f>
        <v>0</v>
      </c>
      <c r="G77" s="34"/>
    </row>
    <row r="78" spans="2:9" s="10" customFormat="1" ht="15" x14ac:dyDescent="0.25">
      <c r="B78" s="38" t="s">
        <v>34</v>
      </c>
      <c r="C78" s="39">
        <f t="shared" si="9"/>
        <v>15</v>
      </c>
      <c r="D78" s="39">
        <f t="shared" si="8"/>
        <v>21</v>
      </c>
      <c r="E78" s="62">
        <f>SUM('Employee Worksheet'!M10:N892)</f>
        <v>0</v>
      </c>
      <c r="F78" s="34">
        <f t="shared" si="10"/>
        <v>0</v>
      </c>
      <c r="G78" s="34" t="e">
        <f>IF(F6="Monday",AVERAGE(F75:F78),AVERAGE(F75:F78,E79*VLOOKUP(F6,B90:F96,5,FALSE)/VLOOKUP(F6,B90:F96,3,FALSE)))</f>
        <v>#DIV/0!</v>
      </c>
    </row>
    <row r="79" spans="2:9" s="10" customFormat="1" ht="15" x14ac:dyDescent="0.25">
      <c r="B79" s="38" t="s">
        <v>35</v>
      </c>
      <c r="C79" s="39">
        <f t="shared" si="9"/>
        <v>22</v>
      </c>
      <c r="D79" s="39">
        <f t="shared" si="8"/>
        <v>28</v>
      </c>
      <c r="E79" s="62">
        <f>SUM('Employee Worksheet'!P10:Q892)</f>
        <v>0</v>
      </c>
      <c r="F79" s="34">
        <f t="shared" si="10"/>
        <v>0</v>
      </c>
      <c r="G79" s="34"/>
    </row>
    <row r="80" spans="2:9" s="10" customFormat="1" ht="15" x14ac:dyDescent="0.25">
      <c r="B80" s="38" t="s">
        <v>36</v>
      </c>
      <c r="C80" s="39">
        <f t="shared" si="9"/>
        <v>29</v>
      </c>
      <c r="D80" s="39">
        <f t="shared" si="8"/>
        <v>35</v>
      </c>
      <c r="E80" s="62">
        <f>SUM('Employee Worksheet'!S10:T892)</f>
        <v>0</v>
      </c>
      <c r="F80" s="34">
        <f t="shared" si="10"/>
        <v>0</v>
      </c>
      <c r="G80" s="34"/>
    </row>
    <row r="81" spans="2:7" s="10" customFormat="1" ht="15" x14ac:dyDescent="0.25">
      <c r="B81" s="38" t="s">
        <v>37</v>
      </c>
      <c r="C81" s="39">
        <f t="shared" si="9"/>
        <v>36</v>
      </c>
      <c r="D81" s="39">
        <f t="shared" si="8"/>
        <v>42</v>
      </c>
      <c r="E81" s="62">
        <f>SUM('Employee Worksheet'!V10:W892)</f>
        <v>0</v>
      </c>
      <c r="F81" s="34">
        <f t="shared" si="10"/>
        <v>0</v>
      </c>
      <c r="G81" s="34"/>
    </row>
    <row r="82" spans="2:7" s="10" customFormat="1" ht="15" x14ac:dyDescent="0.25">
      <c r="B82" s="38" t="s">
        <v>38</v>
      </c>
      <c r="C82" s="39">
        <f t="shared" si="9"/>
        <v>43</v>
      </c>
      <c r="D82" s="39">
        <f t="shared" si="8"/>
        <v>49</v>
      </c>
      <c r="E82" s="62">
        <f>SUM('Employee Worksheet'!Y10:Z892)</f>
        <v>0</v>
      </c>
      <c r="F82" s="34">
        <f t="shared" si="10"/>
        <v>0</v>
      </c>
      <c r="G82" s="34"/>
    </row>
    <row r="83" spans="2:7" s="10" customFormat="1" ht="15" x14ac:dyDescent="0.25">
      <c r="B83" s="38" t="s">
        <v>39</v>
      </c>
      <c r="C83" s="39">
        <f>IF(D70="","",C70)</f>
        <v>50</v>
      </c>
      <c r="D83" s="39">
        <f>IF(C83="","",MAX(C70:I70))</f>
        <v>55</v>
      </c>
      <c r="E83" s="62">
        <f>SUM('Employee Worksheet'!AB10:AC892)</f>
        <v>0</v>
      </c>
      <c r="F83" s="34">
        <f>IFERROR(E83/VLOOKUP(F6,B90:F96,3,FALSE),0)</f>
        <v>0</v>
      </c>
      <c r="G83" s="34">
        <f>IF(F6="Monday",AVERAGE(F79:F82),AVERAGE(E79*VLOOKUP(F6,B90:F96,4,FALSE)/VLOOKUP(F6,B90:F96,2,FALSE),F80:F83))</f>
        <v>0</v>
      </c>
    </row>
    <row r="84" spans="2:7" s="10" customFormat="1" ht="15" x14ac:dyDescent="0.25">
      <c r="B84" s="31"/>
      <c r="C84" s="32"/>
      <c r="D84" s="32"/>
      <c r="E84" s="32"/>
      <c r="F84" s="32"/>
      <c r="G84" s="104"/>
    </row>
    <row r="85" spans="2:7" s="10" customFormat="1" ht="15" x14ac:dyDescent="0.25">
      <c r="B85" s="116" t="s">
        <v>48</v>
      </c>
      <c r="C85" s="117"/>
      <c r="D85" s="117"/>
      <c r="E85" s="117"/>
      <c r="F85" s="118"/>
      <c r="G85" s="105" t="e">
        <f>AVERAGE(G78:G83)</f>
        <v>#DIV/0!</v>
      </c>
    </row>
    <row r="86" spans="2:7" s="10" customFormat="1" x14ac:dyDescent="0.2"/>
    <row r="87" spans="2:7" s="10" customFormat="1" x14ac:dyDescent="0.2"/>
    <row r="88" spans="2:7" s="10" customFormat="1" ht="15" x14ac:dyDescent="0.25">
      <c r="B88" s="66" t="s">
        <v>49</v>
      </c>
      <c r="C88" s="66"/>
      <c r="D88" s="66"/>
      <c r="E88" s="66"/>
      <c r="F88" s="66"/>
    </row>
    <row r="89" spans="2:7" s="10" customFormat="1" ht="15" x14ac:dyDescent="0.25">
      <c r="B89" s="66" t="s">
        <v>50</v>
      </c>
      <c r="C89" s="66" t="s">
        <v>51</v>
      </c>
      <c r="D89" s="66" t="s">
        <v>52</v>
      </c>
      <c r="E89" s="66" t="s">
        <v>53</v>
      </c>
      <c r="F89" s="8" t="s">
        <v>54</v>
      </c>
    </row>
    <row r="90" spans="2:7" s="10" customFormat="1" x14ac:dyDescent="0.2">
      <c r="B90" s="64" t="s">
        <v>23</v>
      </c>
      <c r="C90" s="64">
        <v>30</v>
      </c>
      <c r="D90" s="64">
        <v>0</v>
      </c>
      <c r="E90" s="65">
        <v>1</v>
      </c>
      <c r="F90" s="65">
        <v>0</v>
      </c>
    </row>
    <row r="91" spans="2:7" s="10" customFormat="1" ht="15" x14ac:dyDescent="0.25">
      <c r="B91" s="33" t="s">
        <v>24</v>
      </c>
      <c r="C91" s="35">
        <v>30</v>
      </c>
      <c r="D91" s="35">
        <v>0</v>
      </c>
      <c r="E91" s="36">
        <v>1</v>
      </c>
      <c r="F91" s="37">
        <v>0</v>
      </c>
    </row>
    <row r="92" spans="2:7" s="10" customFormat="1" ht="15" x14ac:dyDescent="0.25">
      <c r="B92" s="33" t="s">
        <v>25</v>
      </c>
      <c r="C92" s="35">
        <v>24</v>
      </c>
      <c r="D92" s="35">
        <v>6</v>
      </c>
      <c r="E92" s="36">
        <v>0.8</v>
      </c>
      <c r="F92" s="37">
        <v>0.2</v>
      </c>
    </row>
    <row r="93" spans="2:7" s="10" customFormat="1" ht="15" x14ac:dyDescent="0.25">
      <c r="B93" s="33" t="s">
        <v>26</v>
      </c>
      <c r="C93" s="35">
        <v>18</v>
      </c>
      <c r="D93" s="35">
        <v>12</v>
      </c>
      <c r="E93" s="36">
        <v>0.6</v>
      </c>
      <c r="F93" s="37">
        <v>0.4</v>
      </c>
    </row>
    <row r="94" spans="2:7" s="10" customFormat="1" ht="15" x14ac:dyDescent="0.25">
      <c r="B94" s="33" t="s">
        <v>27</v>
      </c>
      <c r="C94" s="35">
        <v>12</v>
      </c>
      <c r="D94" s="35">
        <v>18</v>
      </c>
      <c r="E94" s="36">
        <v>0.4</v>
      </c>
      <c r="F94" s="37">
        <v>0.6</v>
      </c>
    </row>
    <row r="95" spans="2:7" s="10" customFormat="1" ht="15" x14ac:dyDescent="0.25">
      <c r="B95" s="33" t="s">
        <v>28</v>
      </c>
      <c r="C95" s="35">
        <v>6</v>
      </c>
      <c r="D95" s="35">
        <v>24</v>
      </c>
      <c r="E95" s="36">
        <v>0.2</v>
      </c>
      <c r="F95" s="37">
        <v>0.8</v>
      </c>
    </row>
    <row r="96" spans="2:7" s="10" customFormat="1" ht="15" x14ac:dyDescent="0.25">
      <c r="B96" s="33" t="s">
        <v>29</v>
      </c>
      <c r="C96" s="35">
        <v>30</v>
      </c>
      <c r="D96" s="35">
        <v>0</v>
      </c>
      <c r="E96" s="36">
        <v>0</v>
      </c>
      <c r="F96" s="37">
        <v>1</v>
      </c>
    </row>
    <row r="97" spans="2:102" ht="39" customHeight="1" x14ac:dyDescent="0.2">
      <c r="B97" s="10"/>
      <c r="C97" s="10"/>
      <c r="D97" s="10"/>
      <c r="E97" s="10"/>
      <c r="F97" s="11"/>
    </row>
    <row r="98" spans="2:102" x14ac:dyDescent="0.2">
      <c r="B98" s="10"/>
      <c r="C98" s="10"/>
      <c r="D98" s="10"/>
      <c r="E98" s="10"/>
      <c r="F98" s="11"/>
      <c r="CM98"/>
      <c r="CN98"/>
      <c r="CO98"/>
      <c r="CP98"/>
      <c r="CQ98"/>
      <c r="CR98"/>
      <c r="CS98"/>
      <c r="CT98"/>
      <c r="CU98"/>
      <c r="CV98"/>
      <c r="CW98"/>
      <c r="CX98"/>
    </row>
    <row r="99" spans="2:102" x14ac:dyDescent="0.2">
      <c r="B99" s="10"/>
      <c r="C99" s="10"/>
      <c r="D99" s="10"/>
      <c r="E99" s="10"/>
      <c r="F99" s="11"/>
      <c r="CM99"/>
      <c r="CN99"/>
      <c r="CO99"/>
      <c r="CP99"/>
      <c r="CQ99"/>
      <c r="CR99"/>
      <c r="CS99"/>
      <c r="CT99"/>
      <c r="CU99"/>
      <c r="CV99"/>
      <c r="CW99"/>
      <c r="CX99"/>
    </row>
    <row r="100" spans="2:102" x14ac:dyDescent="0.2">
      <c r="B100" s="10"/>
      <c r="C100" s="10"/>
      <c r="D100" s="10"/>
      <c r="E100" s="10"/>
      <c r="F100" s="11"/>
      <c r="CM100"/>
      <c r="CN100"/>
      <c r="CO100"/>
      <c r="CP100"/>
      <c r="CQ100"/>
      <c r="CR100"/>
      <c r="CS100"/>
      <c r="CT100"/>
      <c r="CU100"/>
      <c r="CV100"/>
      <c r="CW100"/>
      <c r="CX100"/>
    </row>
    <row r="101" spans="2:102" x14ac:dyDescent="0.2">
      <c r="B101" s="10"/>
      <c r="C101" s="10"/>
      <c r="D101" s="10"/>
      <c r="E101" s="10"/>
      <c r="F101" s="11"/>
      <c r="CM101"/>
      <c r="CN101"/>
      <c r="CO101"/>
      <c r="CP101"/>
      <c r="CQ101"/>
      <c r="CR101"/>
      <c r="CS101"/>
      <c r="CT101"/>
      <c r="CU101"/>
      <c r="CV101"/>
      <c r="CW101"/>
      <c r="CX101"/>
    </row>
    <row r="102" spans="2:102" x14ac:dyDescent="0.2">
      <c r="B102" s="10"/>
      <c r="C102" s="10"/>
      <c r="D102" s="10"/>
      <c r="E102" s="10"/>
      <c r="F102" s="11"/>
      <c r="CM102"/>
      <c r="CN102"/>
      <c r="CO102"/>
      <c r="CP102"/>
      <c r="CQ102"/>
      <c r="CR102"/>
      <c r="CS102"/>
      <c r="CT102"/>
      <c r="CU102"/>
      <c r="CV102"/>
      <c r="CW102"/>
      <c r="CX102"/>
    </row>
    <row r="103" spans="2:102" x14ac:dyDescent="0.2">
      <c r="B103" s="10"/>
      <c r="C103" s="10"/>
      <c r="D103" s="10"/>
      <c r="E103" s="10"/>
      <c r="F103" s="11"/>
      <c r="CM103"/>
      <c r="CN103"/>
      <c r="CO103"/>
      <c r="CP103"/>
      <c r="CQ103"/>
      <c r="CR103"/>
      <c r="CS103"/>
      <c r="CT103"/>
      <c r="CU103"/>
      <c r="CV103"/>
      <c r="CW103"/>
      <c r="CX103"/>
    </row>
    <row r="104" spans="2:102" x14ac:dyDescent="0.2">
      <c r="B104" s="10"/>
      <c r="C104" s="10"/>
      <c r="D104" s="10"/>
      <c r="E104" s="10"/>
      <c r="F104" s="11"/>
      <c r="CM104"/>
      <c r="CN104"/>
      <c r="CO104"/>
      <c r="CP104"/>
      <c r="CQ104"/>
      <c r="CR104"/>
      <c r="CS104"/>
      <c r="CT104"/>
      <c r="CU104"/>
      <c r="CV104"/>
      <c r="CW104"/>
      <c r="CX104"/>
    </row>
    <row r="105" spans="2:102" x14ac:dyDescent="0.2">
      <c r="B105" s="10"/>
      <c r="C105" s="10"/>
      <c r="D105" s="10"/>
      <c r="E105" s="10"/>
      <c r="F105" s="11"/>
      <c r="CM105"/>
      <c r="CN105"/>
      <c r="CO105"/>
      <c r="CP105"/>
      <c r="CQ105"/>
      <c r="CR105"/>
      <c r="CS105"/>
      <c r="CT105"/>
      <c r="CU105"/>
      <c r="CV105"/>
      <c r="CW105"/>
      <c r="CX105"/>
    </row>
    <row r="106" spans="2:102" x14ac:dyDescent="0.2">
      <c r="B106" s="10"/>
      <c r="C106" s="10"/>
      <c r="D106" s="10"/>
      <c r="E106" s="10"/>
      <c r="F106" s="11"/>
      <c r="CM106"/>
      <c r="CN106"/>
      <c r="CO106"/>
      <c r="CP106"/>
      <c r="CQ106"/>
      <c r="CR106"/>
      <c r="CS106"/>
      <c r="CT106"/>
      <c r="CU106"/>
      <c r="CV106"/>
      <c r="CW106"/>
      <c r="CX106"/>
    </row>
    <row r="107" spans="2:102" x14ac:dyDescent="0.2">
      <c r="B107" s="10"/>
      <c r="C107" s="10"/>
      <c r="D107" s="10"/>
      <c r="E107" s="10"/>
      <c r="F107" s="11"/>
      <c r="CM107"/>
      <c r="CN107"/>
      <c r="CO107"/>
      <c r="CP107"/>
      <c r="CQ107"/>
      <c r="CR107"/>
      <c r="CS107"/>
      <c r="CT107"/>
      <c r="CU107"/>
      <c r="CV107"/>
      <c r="CW107"/>
      <c r="CX107"/>
    </row>
    <row r="108" spans="2:102" x14ac:dyDescent="0.2">
      <c r="B108" s="10"/>
      <c r="C108" s="10"/>
      <c r="D108" s="10"/>
      <c r="E108" s="10"/>
      <c r="F108" s="11"/>
      <c r="CM108"/>
      <c r="CN108"/>
      <c r="CO108"/>
      <c r="CP108"/>
      <c r="CQ108"/>
      <c r="CR108"/>
      <c r="CS108"/>
      <c r="CT108"/>
      <c r="CU108"/>
      <c r="CV108"/>
      <c r="CW108"/>
      <c r="CX108"/>
    </row>
    <row r="109" spans="2:102" x14ac:dyDescent="0.2">
      <c r="B109" s="10"/>
      <c r="C109" s="10"/>
      <c r="D109" s="10"/>
      <c r="E109" s="10"/>
      <c r="F109" s="11"/>
      <c r="CM109"/>
      <c r="CN109"/>
      <c r="CO109"/>
      <c r="CP109"/>
      <c r="CQ109"/>
      <c r="CR109"/>
      <c r="CS109"/>
      <c r="CT109"/>
      <c r="CU109"/>
      <c r="CV109"/>
      <c r="CW109"/>
      <c r="CX109"/>
    </row>
    <row r="110" spans="2:102" x14ac:dyDescent="0.2">
      <c r="B110" s="10"/>
      <c r="C110" s="10"/>
      <c r="D110" s="10"/>
      <c r="E110" s="10"/>
      <c r="F110" s="11"/>
      <c r="CM110"/>
      <c r="CN110"/>
      <c r="CO110"/>
      <c r="CP110"/>
      <c r="CQ110"/>
      <c r="CR110"/>
      <c r="CS110"/>
      <c r="CT110"/>
      <c r="CU110"/>
      <c r="CV110"/>
      <c r="CW110"/>
      <c r="CX110"/>
    </row>
    <row r="111" spans="2:102" x14ac:dyDescent="0.2">
      <c r="B111" s="10"/>
      <c r="C111" s="10"/>
      <c r="D111" s="10"/>
      <c r="E111" s="10"/>
      <c r="F111" s="11"/>
      <c r="CM111"/>
      <c r="CN111"/>
      <c r="CO111"/>
      <c r="CP111"/>
      <c r="CQ111"/>
      <c r="CR111"/>
      <c r="CS111"/>
      <c r="CT111"/>
      <c r="CU111"/>
      <c r="CV111"/>
      <c r="CW111"/>
      <c r="CX111"/>
    </row>
    <row r="112" spans="2:102" x14ac:dyDescent="0.2">
      <c r="B112" s="10"/>
      <c r="C112" s="10"/>
      <c r="D112" s="10"/>
      <c r="E112" s="10"/>
      <c r="F112" s="11"/>
      <c r="CM112"/>
      <c r="CN112"/>
      <c r="CO112"/>
      <c r="CP112"/>
      <c r="CQ112"/>
      <c r="CR112"/>
      <c r="CS112"/>
      <c r="CT112"/>
      <c r="CU112"/>
      <c r="CV112"/>
      <c r="CW112"/>
      <c r="CX112"/>
    </row>
    <row r="113" spans="2:102" x14ac:dyDescent="0.2">
      <c r="B113" s="10"/>
      <c r="C113" s="10"/>
      <c r="D113" s="10"/>
      <c r="E113" s="10"/>
      <c r="F113" s="11"/>
      <c r="CM113"/>
      <c r="CN113"/>
      <c r="CO113"/>
      <c r="CP113"/>
      <c r="CQ113"/>
      <c r="CR113"/>
      <c r="CS113"/>
      <c r="CT113"/>
      <c r="CU113"/>
      <c r="CV113"/>
      <c r="CW113"/>
      <c r="CX113"/>
    </row>
    <row r="114" spans="2:102" x14ac:dyDescent="0.2">
      <c r="B114" s="10"/>
      <c r="C114" s="10"/>
      <c r="D114" s="10"/>
      <c r="E114" s="10"/>
      <c r="F114" s="11"/>
      <c r="CM114"/>
      <c r="CN114"/>
      <c r="CO114"/>
      <c r="CP114"/>
      <c r="CQ114"/>
      <c r="CR114"/>
      <c r="CS114"/>
      <c r="CT114"/>
      <c r="CU114"/>
      <c r="CV114"/>
      <c r="CW114"/>
      <c r="CX114"/>
    </row>
    <row r="115" spans="2:102" x14ac:dyDescent="0.2">
      <c r="B115" s="10"/>
      <c r="C115" s="10"/>
      <c r="D115" s="10"/>
      <c r="E115" s="10"/>
      <c r="F115" s="11"/>
      <c r="CM115"/>
      <c r="CN115"/>
      <c r="CO115"/>
      <c r="CP115"/>
      <c r="CQ115"/>
      <c r="CR115"/>
      <c r="CS115"/>
      <c r="CT115"/>
      <c r="CU115"/>
      <c r="CV115"/>
      <c r="CW115"/>
      <c r="CX115"/>
    </row>
    <row r="116" spans="2:102" x14ac:dyDescent="0.2">
      <c r="B116" s="10"/>
      <c r="C116" s="10"/>
      <c r="D116" s="10"/>
      <c r="E116" s="10"/>
      <c r="F116" s="11"/>
      <c r="CM116"/>
      <c r="CN116"/>
      <c r="CO116"/>
      <c r="CP116"/>
      <c r="CQ116"/>
      <c r="CR116"/>
      <c r="CS116"/>
      <c r="CT116"/>
      <c r="CU116"/>
      <c r="CV116"/>
      <c r="CW116"/>
      <c r="CX116"/>
    </row>
    <row r="117" spans="2:102" x14ac:dyDescent="0.2">
      <c r="B117" s="10"/>
      <c r="C117" s="10"/>
      <c r="D117" s="10"/>
      <c r="E117" s="10"/>
      <c r="F117" s="11"/>
      <c r="CM117"/>
      <c r="CN117"/>
      <c r="CO117"/>
      <c r="CP117"/>
      <c r="CQ117"/>
      <c r="CR117"/>
      <c r="CS117"/>
      <c r="CT117"/>
      <c r="CU117"/>
      <c r="CV117"/>
      <c r="CW117"/>
      <c r="CX117"/>
    </row>
    <row r="118" spans="2:102" x14ac:dyDescent="0.2">
      <c r="B118" s="10"/>
      <c r="C118" s="10"/>
      <c r="D118" s="10"/>
      <c r="E118" s="10"/>
      <c r="F118" s="11"/>
      <c r="CM118"/>
      <c r="CN118"/>
      <c r="CO118"/>
      <c r="CP118"/>
      <c r="CQ118"/>
      <c r="CR118"/>
      <c r="CS118"/>
      <c r="CT118"/>
      <c r="CU118"/>
      <c r="CV118"/>
      <c r="CW118"/>
      <c r="CX118"/>
    </row>
    <row r="119" spans="2:102" x14ac:dyDescent="0.2">
      <c r="B119" s="10"/>
      <c r="C119" s="10"/>
      <c r="D119" s="10"/>
      <c r="E119" s="10"/>
      <c r="F119" s="11"/>
      <c r="CM119"/>
      <c r="CN119"/>
      <c r="CO119"/>
      <c r="CP119"/>
      <c r="CQ119"/>
      <c r="CR119"/>
      <c r="CS119"/>
      <c r="CT119"/>
      <c r="CU119"/>
      <c r="CV119"/>
      <c r="CW119"/>
      <c r="CX119"/>
    </row>
    <row r="120" spans="2:102" x14ac:dyDescent="0.2">
      <c r="B120" s="10"/>
      <c r="C120" s="10"/>
      <c r="D120" s="10"/>
      <c r="E120" s="10"/>
      <c r="F120" s="11"/>
      <c r="CM120"/>
      <c r="CN120"/>
      <c r="CO120"/>
      <c r="CP120"/>
      <c r="CQ120"/>
      <c r="CR120"/>
      <c r="CS120"/>
      <c r="CT120"/>
      <c r="CU120"/>
      <c r="CV120"/>
      <c r="CW120"/>
      <c r="CX120"/>
    </row>
    <row r="121" spans="2:102" x14ac:dyDescent="0.2">
      <c r="B121" s="10"/>
      <c r="C121" s="10"/>
      <c r="D121" s="10"/>
      <c r="E121" s="10"/>
      <c r="F121" s="11"/>
      <c r="CM121"/>
      <c r="CN121"/>
      <c r="CO121"/>
      <c r="CP121"/>
      <c r="CQ121"/>
      <c r="CR121"/>
      <c r="CS121"/>
      <c r="CT121"/>
      <c r="CU121"/>
      <c r="CV121"/>
      <c r="CW121"/>
      <c r="CX121"/>
    </row>
    <row r="122" spans="2:102" s="10" customFormat="1" x14ac:dyDescent="0.2"/>
    <row r="123" spans="2:102" s="10" customFormat="1" ht="15" x14ac:dyDescent="0.25">
      <c r="G123" s="106"/>
    </row>
    <row r="124" spans="2:102" s="10" customFormat="1" x14ac:dyDescent="0.2"/>
    <row r="125" spans="2:102" x14ac:dyDescent="0.2">
      <c r="B125" s="10"/>
      <c r="C125" s="10"/>
      <c r="D125" s="10"/>
      <c r="E125" s="10"/>
      <c r="F125" s="10"/>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row>
  </sheetData>
  <mergeCells count="14">
    <mergeCell ref="B1:F1"/>
    <mergeCell ref="B11:C11"/>
    <mergeCell ref="B12:C12"/>
    <mergeCell ref="B58:I58"/>
    <mergeCell ref="B73:G73"/>
    <mergeCell ref="B85:F85"/>
    <mergeCell ref="B9:F9"/>
    <mergeCell ref="F12:F13"/>
    <mergeCell ref="B13:C13"/>
    <mergeCell ref="C15:D15"/>
    <mergeCell ref="B18:F18"/>
    <mergeCell ref="B41:E41"/>
    <mergeCell ref="B44:F44"/>
    <mergeCell ref="B55:E5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25"/>
  <sheetViews>
    <sheetView workbookViewId="0">
      <selection activeCell="G1" sqref="G1:AM1048576"/>
    </sheetView>
  </sheetViews>
  <sheetFormatPr defaultRowHeight="14.25" x14ac:dyDescent="0.2"/>
  <cols>
    <col min="1" max="1" width="9" style="10"/>
    <col min="2" max="2" width="37.75" customWidth="1"/>
    <col min="3" max="5" width="30.125" customWidth="1"/>
    <col min="6" max="6" width="37.875" style="1" customWidth="1"/>
    <col min="7" max="9" width="30.125" style="10" customWidth="1"/>
    <col min="10" max="102" width="9" style="10"/>
  </cols>
  <sheetData>
    <row r="1" spans="1:102" ht="153.75" customHeight="1" x14ac:dyDescent="0.2">
      <c r="B1" s="124" t="s">
        <v>70</v>
      </c>
      <c r="C1" s="125"/>
      <c r="D1" s="125"/>
      <c r="E1" s="125"/>
      <c r="F1" s="126"/>
    </row>
    <row r="2" spans="1:102" ht="22.5" customHeight="1" x14ac:dyDescent="0.2">
      <c r="B2" s="12"/>
      <c r="C2" s="12"/>
      <c r="D2" s="12"/>
      <c r="E2" s="12"/>
      <c r="F2" s="12"/>
    </row>
    <row r="3" spans="1:102" s="20" customFormat="1" ht="30" x14ac:dyDescent="0.25">
      <c r="A3" s="16"/>
      <c r="B3" s="67" t="s">
        <v>16</v>
      </c>
      <c r="C3" s="98">
        <f>'FTE Introduction'!C4</f>
        <v>0</v>
      </c>
      <c r="D3" s="26"/>
      <c r="E3" s="21" t="s">
        <v>17</v>
      </c>
      <c r="F3" s="19">
        <f>C4*0.75</f>
        <v>0</v>
      </c>
      <c r="G3" s="18"/>
      <c r="H3" s="100"/>
      <c r="I3" s="100"/>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row>
    <row r="4" spans="1:102" s="20" customFormat="1" ht="30" x14ac:dyDescent="0.25">
      <c r="A4" s="16"/>
      <c r="B4" s="17" t="s">
        <v>18</v>
      </c>
      <c r="C4" s="99">
        <f>'FTE Introduction'!C5</f>
        <v>0</v>
      </c>
      <c r="D4" s="18"/>
      <c r="E4" s="21" t="s">
        <v>19</v>
      </c>
      <c r="F4" s="19">
        <f>C4*0.25</f>
        <v>0</v>
      </c>
      <c r="G4" s="18"/>
      <c r="H4" s="101">
        <v>1</v>
      </c>
      <c r="I4" s="101" t="s">
        <v>23</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row>
    <row r="5" spans="1:102" s="20" customFormat="1" x14ac:dyDescent="0.2">
      <c r="A5" s="16"/>
      <c r="B5" s="18"/>
      <c r="C5" s="18"/>
      <c r="D5" s="18"/>
      <c r="E5" s="18"/>
      <c r="F5" s="16"/>
      <c r="G5" s="18"/>
      <c r="H5" s="101">
        <v>2</v>
      </c>
      <c r="I5" s="101" t="s">
        <v>24</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row>
    <row r="6" spans="1:102" s="20" customFormat="1" ht="15" x14ac:dyDescent="0.25">
      <c r="A6" s="16"/>
      <c r="B6" s="22" t="s">
        <v>20</v>
      </c>
      <c r="C6" s="23">
        <f>C3</f>
        <v>0</v>
      </c>
      <c r="E6" s="29" t="s">
        <v>40</v>
      </c>
      <c r="F6" s="27" t="str">
        <f>VLOOKUP(WEEKDAY(C6),H4:I10,2,FALSE)</f>
        <v>Saturday</v>
      </c>
      <c r="G6" s="18"/>
      <c r="H6" s="101">
        <v>3</v>
      </c>
      <c r="I6" s="101" t="s">
        <v>25</v>
      </c>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row>
    <row r="7" spans="1:102" s="20" customFormat="1" ht="15" x14ac:dyDescent="0.25">
      <c r="A7" s="16"/>
      <c r="B7" s="22" t="s">
        <v>21</v>
      </c>
      <c r="C7" s="23">
        <f>C6+(55)</f>
        <v>55</v>
      </c>
      <c r="D7" s="28"/>
      <c r="E7" s="29" t="s">
        <v>41</v>
      </c>
      <c r="F7" s="27" t="str">
        <f>VLOOKUP(WEEKDAY(C7),H4:I10,2,FALSE)</f>
        <v>Friday</v>
      </c>
      <c r="G7" s="18"/>
      <c r="H7" s="101">
        <v>4</v>
      </c>
      <c r="I7" s="101" t="s">
        <v>26</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row>
    <row r="8" spans="1:102" x14ac:dyDescent="0.2">
      <c r="B8" s="10"/>
      <c r="C8" s="10"/>
      <c r="D8" s="10"/>
      <c r="E8" s="10"/>
      <c r="F8" s="11"/>
      <c r="H8" s="101">
        <v>5</v>
      </c>
      <c r="I8" s="101" t="s">
        <v>27</v>
      </c>
    </row>
    <row r="9" spans="1:102" ht="15" x14ac:dyDescent="0.25">
      <c r="B9" s="127" t="s">
        <v>61</v>
      </c>
      <c r="C9" s="128"/>
      <c r="D9" s="128"/>
      <c r="E9" s="128"/>
      <c r="F9" s="129"/>
      <c r="H9" s="101">
        <v>6</v>
      </c>
      <c r="I9" s="101" t="s">
        <v>28</v>
      </c>
    </row>
    <row r="10" spans="1:102" ht="15" x14ac:dyDescent="0.25">
      <c r="B10" s="24"/>
      <c r="C10" s="13"/>
      <c r="D10" s="14" t="s">
        <v>10</v>
      </c>
      <c r="E10" s="3"/>
      <c r="F10" s="14" t="s">
        <v>11</v>
      </c>
      <c r="H10" s="101">
        <v>7</v>
      </c>
      <c r="I10" s="101" t="s">
        <v>29</v>
      </c>
    </row>
    <row r="11" spans="1:102" x14ac:dyDescent="0.2">
      <c r="B11" s="130" t="s">
        <v>12</v>
      </c>
      <c r="C11" s="131"/>
      <c r="D11" s="63" t="e">
        <f>G85</f>
        <v>#DIV/0!</v>
      </c>
      <c r="E11" s="3"/>
      <c r="F11" s="4" t="e">
        <f>D11</f>
        <v>#DIV/0!</v>
      </c>
      <c r="H11" s="101"/>
      <c r="I11" s="101"/>
    </row>
    <row r="12" spans="1:102" ht="14.25" customHeight="1" x14ac:dyDescent="0.2">
      <c r="B12" s="132" t="s">
        <v>13</v>
      </c>
      <c r="C12" s="133"/>
      <c r="D12" s="30">
        <f>F41</f>
        <v>0</v>
      </c>
      <c r="E12" s="3"/>
      <c r="F12" s="134">
        <f>MIN(D12:D13)</f>
        <v>0</v>
      </c>
      <c r="H12" s="101"/>
      <c r="I12" s="101"/>
    </row>
    <row r="13" spans="1:102" ht="14.25" customHeight="1" x14ac:dyDescent="0.2">
      <c r="B13" s="132" t="s">
        <v>14</v>
      </c>
      <c r="C13" s="133"/>
      <c r="D13" s="30">
        <f>F55</f>
        <v>0</v>
      </c>
      <c r="E13" s="3"/>
      <c r="F13" s="135"/>
      <c r="H13" s="101"/>
      <c r="I13" s="101"/>
    </row>
    <row r="14" spans="1:102" x14ac:dyDescent="0.2">
      <c r="B14" s="3"/>
      <c r="C14" s="3"/>
      <c r="D14" s="3"/>
      <c r="E14" s="3"/>
      <c r="F14" s="3"/>
    </row>
    <row r="15" spans="1:102" ht="15" x14ac:dyDescent="0.25">
      <c r="B15" s="3"/>
      <c r="C15" s="119" t="s">
        <v>15</v>
      </c>
      <c r="D15" s="120"/>
      <c r="E15" s="3"/>
      <c r="F15" s="15" t="e">
        <f>IF(F11/F12&gt;=1,0,1-(F11/F12))</f>
        <v>#DIV/0!</v>
      </c>
    </row>
    <row r="16" spans="1:102" x14ac:dyDescent="0.2">
      <c r="B16" s="10"/>
      <c r="C16" s="10"/>
      <c r="D16" s="10"/>
      <c r="E16" s="10"/>
      <c r="F16" s="11"/>
    </row>
    <row r="17" spans="2:102" x14ac:dyDescent="0.2">
      <c r="B17" s="10"/>
      <c r="C17" s="10"/>
      <c r="D17" s="10"/>
      <c r="E17" s="10"/>
      <c r="F17" s="11"/>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row>
    <row r="18" spans="2:102" ht="15" customHeight="1" x14ac:dyDescent="0.25">
      <c r="B18" s="109" t="s">
        <v>0</v>
      </c>
      <c r="C18" s="110"/>
      <c r="D18" s="110"/>
      <c r="E18" s="110"/>
      <c r="F18" s="111"/>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row>
    <row r="19" spans="2:102" ht="30" customHeight="1" x14ac:dyDescent="0.25">
      <c r="B19" s="66" t="s">
        <v>1</v>
      </c>
      <c r="C19" s="66" t="s">
        <v>2</v>
      </c>
      <c r="D19" s="7" t="s">
        <v>3</v>
      </c>
      <c r="E19" s="66" t="s">
        <v>4</v>
      </c>
      <c r="F19" s="8" t="s">
        <v>5</v>
      </c>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row>
    <row r="20" spans="2:102" ht="15" x14ac:dyDescent="0.25">
      <c r="B20" s="6" t="s">
        <v>6</v>
      </c>
      <c r="C20" s="6">
        <v>43512</v>
      </c>
      <c r="D20" s="2"/>
      <c r="E20" s="3">
        <f>D20/6</f>
        <v>0</v>
      </c>
      <c r="F20" s="4"/>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row>
    <row r="21" spans="2:102" ht="15" customHeight="1" x14ac:dyDescent="0.25">
      <c r="B21" s="6">
        <v>43513</v>
      </c>
      <c r="C21" s="6">
        <f>B21+6</f>
        <v>43519</v>
      </c>
      <c r="D21" s="2"/>
      <c r="E21" s="3">
        <f>D21/30</f>
        <v>0</v>
      </c>
      <c r="F21" s="4"/>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row>
    <row r="22" spans="2:102" ht="15" customHeight="1" x14ac:dyDescent="0.25">
      <c r="B22" s="6">
        <f>B21+7</f>
        <v>43520</v>
      </c>
      <c r="C22" s="6">
        <f t="shared" ref="C22:C39" si="0">B22+6</f>
        <v>43526</v>
      </c>
      <c r="D22" s="2"/>
      <c r="E22" s="3">
        <f t="shared" ref="E22:E40" si="1">D22/30</f>
        <v>0</v>
      </c>
      <c r="F22" s="4">
        <f>AVERAGE(E20:E21,D22*0.8/24)</f>
        <v>0</v>
      </c>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row>
    <row r="23" spans="2:102" ht="15" customHeight="1" x14ac:dyDescent="0.25">
      <c r="B23" s="6">
        <f t="shared" ref="B23:B39" si="2">B22+7</f>
        <v>43527</v>
      </c>
      <c r="C23" s="6">
        <f t="shared" si="0"/>
        <v>43533</v>
      </c>
      <c r="D23" s="2"/>
      <c r="E23" s="3">
        <f t="shared" si="1"/>
        <v>0</v>
      </c>
      <c r="F23" s="4"/>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row>
    <row r="24" spans="2:102" ht="15" x14ac:dyDescent="0.25">
      <c r="B24" s="6">
        <f t="shared" si="2"/>
        <v>43534</v>
      </c>
      <c r="C24" s="6">
        <f t="shared" si="0"/>
        <v>43540</v>
      </c>
      <c r="D24" s="2"/>
      <c r="E24" s="3">
        <f t="shared" si="1"/>
        <v>0</v>
      </c>
      <c r="F24" s="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row>
    <row r="25" spans="2:102" ht="15" x14ac:dyDescent="0.25">
      <c r="B25" s="6">
        <f>B24+7</f>
        <v>43541</v>
      </c>
      <c r="C25" s="6">
        <f t="shared" si="0"/>
        <v>43547</v>
      </c>
      <c r="D25" s="2"/>
      <c r="E25" s="3">
        <f t="shared" si="1"/>
        <v>0</v>
      </c>
      <c r="F25" s="4"/>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row>
    <row r="26" spans="2:102" ht="15" x14ac:dyDescent="0.25">
      <c r="B26" s="6">
        <f>B25+7</f>
        <v>43548</v>
      </c>
      <c r="C26" s="6">
        <f t="shared" si="0"/>
        <v>43554</v>
      </c>
      <c r="D26" s="2"/>
      <c r="E26" s="3">
        <f t="shared" si="1"/>
        <v>0</v>
      </c>
      <c r="F26" s="4">
        <f>AVERAGE(D22*0.2/6,E23:E26)</f>
        <v>0</v>
      </c>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row>
    <row r="27" spans="2:102" ht="15" x14ac:dyDescent="0.25">
      <c r="B27" s="6">
        <f t="shared" si="2"/>
        <v>43555</v>
      </c>
      <c r="C27" s="6">
        <f t="shared" si="0"/>
        <v>43561</v>
      </c>
      <c r="D27" s="2"/>
      <c r="E27" s="3">
        <f t="shared" si="1"/>
        <v>0</v>
      </c>
      <c r="F27" s="4"/>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row>
    <row r="28" spans="2:102" ht="15" x14ac:dyDescent="0.25">
      <c r="B28" s="6">
        <f t="shared" si="2"/>
        <v>43562</v>
      </c>
      <c r="C28" s="6">
        <f t="shared" si="0"/>
        <v>43568</v>
      </c>
      <c r="D28" s="2"/>
      <c r="E28" s="3">
        <f t="shared" si="1"/>
        <v>0</v>
      </c>
      <c r="F28" s="4"/>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row>
    <row r="29" spans="2:102" ht="15" x14ac:dyDescent="0.25">
      <c r="B29" s="6">
        <f t="shared" si="2"/>
        <v>43569</v>
      </c>
      <c r="C29" s="6">
        <f t="shared" si="0"/>
        <v>43575</v>
      </c>
      <c r="D29" s="2"/>
      <c r="E29" s="3">
        <f t="shared" si="1"/>
        <v>0</v>
      </c>
      <c r="F29" s="4"/>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row>
    <row r="30" spans="2:102" ht="15" x14ac:dyDescent="0.25">
      <c r="B30" s="6">
        <f t="shared" si="2"/>
        <v>43576</v>
      </c>
      <c r="C30" s="6">
        <f t="shared" si="0"/>
        <v>43582</v>
      </c>
      <c r="D30" s="2"/>
      <c r="E30" s="3">
        <f t="shared" si="1"/>
        <v>0</v>
      </c>
      <c r="F30" s="4"/>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row>
    <row r="31" spans="2:102" ht="15" x14ac:dyDescent="0.25">
      <c r="B31" s="6">
        <f t="shared" si="2"/>
        <v>43583</v>
      </c>
      <c r="C31" s="6">
        <f t="shared" si="0"/>
        <v>43589</v>
      </c>
      <c r="D31" s="2"/>
      <c r="E31" s="3">
        <f t="shared" si="1"/>
        <v>0</v>
      </c>
      <c r="F31" s="4">
        <f>AVERAGE(E27:E30,D31*0.4/12)</f>
        <v>0</v>
      </c>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row>
    <row r="32" spans="2:102" ht="15" x14ac:dyDescent="0.25">
      <c r="B32" s="6">
        <f t="shared" si="2"/>
        <v>43590</v>
      </c>
      <c r="C32" s="6">
        <f t="shared" si="0"/>
        <v>43596</v>
      </c>
      <c r="D32" s="2"/>
      <c r="E32" s="3">
        <f t="shared" si="1"/>
        <v>0</v>
      </c>
      <c r="F32" s="4"/>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row>
    <row r="33" spans="2:102" ht="15" x14ac:dyDescent="0.25">
      <c r="B33" s="6">
        <f t="shared" si="2"/>
        <v>43597</v>
      </c>
      <c r="C33" s="6">
        <f t="shared" si="0"/>
        <v>43603</v>
      </c>
      <c r="D33" s="2"/>
      <c r="E33" s="3">
        <f t="shared" si="1"/>
        <v>0</v>
      </c>
      <c r="F33" s="4"/>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row>
    <row r="34" spans="2:102" ht="15" x14ac:dyDescent="0.25">
      <c r="B34" s="6">
        <f>B33+7</f>
        <v>43604</v>
      </c>
      <c r="C34" s="6">
        <f t="shared" si="0"/>
        <v>43610</v>
      </c>
      <c r="D34" s="2"/>
      <c r="E34" s="3">
        <f t="shared" si="1"/>
        <v>0</v>
      </c>
      <c r="F34" s="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row>
    <row r="35" spans="2:102" ht="15" x14ac:dyDescent="0.25">
      <c r="B35" s="6">
        <f t="shared" si="2"/>
        <v>43611</v>
      </c>
      <c r="C35" s="6">
        <f t="shared" si="0"/>
        <v>43617</v>
      </c>
      <c r="D35" s="2"/>
      <c r="E35" s="3">
        <f t="shared" si="1"/>
        <v>0</v>
      </c>
      <c r="F35" s="4">
        <f>AVERAGE(D31*0.6/18,E32:E35)</f>
        <v>0</v>
      </c>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row>
    <row r="36" spans="2:102" ht="15" x14ac:dyDescent="0.25">
      <c r="B36" s="6">
        <f t="shared" si="2"/>
        <v>43618</v>
      </c>
      <c r="C36" s="6">
        <f t="shared" si="0"/>
        <v>43624</v>
      </c>
      <c r="D36" s="2"/>
      <c r="E36" s="3">
        <f t="shared" si="1"/>
        <v>0</v>
      </c>
      <c r="F36" s="4"/>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row>
    <row r="37" spans="2:102" ht="15" x14ac:dyDescent="0.25">
      <c r="B37" s="6">
        <f t="shared" si="2"/>
        <v>43625</v>
      </c>
      <c r="C37" s="6">
        <f t="shared" si="0"/>
        <v>43631</v>
      </c>
      <c r="D37" s="2"/>
      <c r="E37" s="3">
        <f t="shared" si="1"/>
        <v>0</v>
      </c>
      <c r="F37" s="4"/>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row>
    <row r="38" spans="2:102" ht="15" x14ac:dyDescent="0.25">
      <c r="B38" s="6">
        <f t="shared" si="2"/>
        <v>43632</v>
      </c>
      <c r="C38" s="6">
        <f t="shared" si="0"/>
        <v>43638</v>
      </c>
      <c r="D38" s="2"/>
      <c r="E38" s="3">
        <f t="shared" si="1"/>
        <v>0</v>
      </c>
      <c r="F38" s="4"/>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row>
    <row r="39" spans="2:102" ht="15" x14ac:dyDescent="0.25">
      <c r="B39" s="6">
        <f t="shared" si="2"/>
        <v>43639</v>
      </c>
      <c r="C39" s="6">
        <f t="shared" si="0"/>
        <v>43645</v>
      </c>
      <c r="D39" s="2"/>
      <c r="E39" s="3">
        <f t="shared" si="1"/>
        <v>0</v>
      </c>
      <c r="F39" s="4"/>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row>
    <row r="40" spans="2:102" ht="15" x14ac:dyDescent="0.25">
      <c r="B40" s="6">
        <v>43646</v>
      </c>
      <c r="C40" s="6">
        <v>43646</v>
      </c>
      <c r="D40" s="2"/>
      <c r="E40" s="3">
        <f t="shared" si="1"/>
        <v>0</v>
      </c>
      <c r="F40" s="4">
        <f>AVERAGE(E36:E40)</f>
        <v>0</v>
      </c>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row>
    <row r="41" spans="2:102" ht="15" x14ac:dyDescent="0.25">
      <c r="B41" s="121" t="s">
        <v>7</v>
      </c>
      <c r="C41" s="122"/>
      <c r="D41" s="122"/>
      <c r="E41" s="123"/>
      <c r="F41" s="5">
        <f>AVERAGE(F22,F26,F31,F35,F40)</f>
        <v>0</v>
      </c>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row>
    <row r="42" spans="2:102" ht="16.5" customHeight="1" x14ac:dyDescent="0.2">
      <c r="B42" s="10"/>
      <c r="C42" s="10"/>
      <c r="D42" s="10"/>
      <c r="E42" s="10"/>
      <c r="F42" s="11"/>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row>
    <row r="43" spans="2:102" x14ac:dyDescent="0.2">
      <c r="B43" s="10"/>
      <c r="C43" s="10"/>
      <c r="D43" s="10"/>
      <c r="E43" s="10"/>
      <c r="F43" s="11"/>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row>
    <row r="44" spans="2:102" ht="15" x14ac:dyDescent="0.25">
      <c r="B44" s="109" t="s">
        <v>8</v>
      </c>
      <c r="C44" s="110"/>
      <c r="D44" s="110"/>
      <c r="E44" s="110"/>
      <c r="F44" s="111"/>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row>
    <row r="45" spans="2:102" ht="30" x14ac:dyDescent="0.25">
      <c r="B45" s="66" t="s">
        <v>1</v>
      </c>
      <c r="C45" s="66" t="s">
        <v>2</v>
      </c>
      <c r="D45" s="7" t="s">
        <v>3</v>
      </c>
      <c r="E45" s="66" t="s">
        <v>30</v>
      </c>
      <c r="F45" s="8" t="s">
        <v>5</v>
      </c>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row>
    <row r="46" spans="2:102" ht="15" x14ac:dyDescent="0.25">
      <c r="B46" s="9" t="s">
        <v>9</v>
      </c>
      <c r="C46" s="6">
        <v>43834</v>
      </c>
      <c r="D46" s="2"/>
      <c r="E46" s="4">
        <f>D46/(30/5*3)</f>
        <v>0</v>
      </c>
      <c r="F46" s="4"/>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row>
    <row r="47" spans="2:102" ht="15" x14ac:dyDescent="0.25">
      <c r="B47" s="6">
        <v>43835</v>
      </c>
      <c r="C47" s="6">
        <f>C46+7</f>
        <v>43841</v>
      </c>
      <c r="D47" s="2"/>
      <c r="E47" s="4">
        <f>D47/30</f>
        <v>0</v>
      </c>
      <c r="F47" s="4"/>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row>
    <row r="48" spans="2:102" ht="15" x14ac:dyDescent="0.25">
      <c r="B48" s="6">
        <f>B47+7</f>
        <v>43842</v>
      </c>
      <c r="C48" s="6">
        <f t="shared" ref="C48:C54" si="3">C47+7</f>
        <v>43848</v>
      </c>
      <c r="D48" s="2"/>
      <c r="E48" s="4">
        <f t="shared" ref="E48:E54" si="4">D48/30</f>
        <v>0</v>
      </c>
      <c r="F48" s="4"/>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row>
    <row r="49" spans="2:102" ht="15" x14ac:dyDescent="0.25">
      <c r="B49" s="6">
        <f t="shared" ref="B49:B53" si="5">B48+7</f>
        <v>43849</v>
      </c>
      <c r="C49" s="6">
        <f t="shared" si="3"/>
        <v>43855</v>
      </c>
      <c r="D49" s="2"/>
      <c r="E49" s="4">
        <f t="shared" si="4"/>
        <v>0</v>
      </c>
      <c r="F49" s="4"/>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row>
    <row r="50" spans="2:102" ht="15" x14ac:dyDescent="0.25">
      <c r="B50" s="6">
        <f t="shared" si="5"/>
        <v>43856</v>
      </c>
      <c r="C50" s="6">
        <f t="shared" si="3"/>
        <v>43862</v>
      </c>
      <c r="D50" s="2"/>
      <c r="E50" s="4">
        <f t="shared" si="4"/>
        <v>0</v>
      </c>
      <c r="F50" s="4">
        <f>AVERAGE(E46:E50)</f>
        <v>0</v>
      </c>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row>
    <row r="51" spans="2:102" ht="15" x14ac:dyDescent="0.25">
      <c r="B51" s="6">
        <f t="shared" si="5"/>
        <v>43863</v>
      </c>
      <c r="C51" s="6">
        <f t="shared" si="3"/>
        <v>43869</v>
      </c>
      <c r="D51" s="2"/>
      <c r="E51" s="4">
        <f t="shared" si="4"/>
        <v>0</v>
      </c>
      <c r="F51" s="4"/>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row>
    <row r="52" spans="2:102" ht="15" x14ac:dyDescent="0.25">
      <c r="B52" s="6">
        <f t="shared" si="5"/>
        <v>43870</v>
      </c>
      <c r="C52" s="6">
        <f t="shared" si="3"/>
        <v>43876</v>
      </c>
      <c r="D52" s="2"/>
      <c r="E52" s="4">
        <f t="shared" si="4"/>
        <v>0</v>
      </c>
      <c r="F52" s="4"/>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row>
    <row r="53" spans="2:102" ht="15" x14ac:dyDescent="0.25">
      <c r="B53" s="6">
        <f t="shared" si="5"/>
        <v>43877</v>
      </c>
      <c r="C53" s="6">
        <f t="shared" si="3"/>
        <v>43883</v>
      </c>
      <c r="D53" s="2"/>
      <c r="E53" s="4">
        <f t="shared" si="4"/>
        <v>0</v>
      </c>
      <c r="F53" s="4"/>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row>
    <row r="54" spans="2:102" ht="15" x14ac:dyDescent="0.25">
      <c r="B54" s="6">
        <f>B53+7</f>
        <v>43884</v>
      </c>
      <c r="C54" s="6">
        <f t="shared" si="3"/>
        <v>43890</v>
      </c>
      <c r="D54" s="2"/>
      <c r="E54" s="4">
        <f t="shared" si="4"/>
        <v>0</v>
      </c>
      <c r="F54" s="4">
        <f>AVERAGE(E51:E54)</f>
        <v>0</v>
      </c>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row>
    <row r="55" spans="2:102" ht="15" x14ac:dyDescent="0.25">
      <c r="B55" s="121" t="s">
        <v>7</v>
      </c>
      <c r="C55" s="122"/>
      <c r="D55" s="122"/>
      <c r="E55" s="123"/>
      <c r="F55" s="5">
        <f>AVERAGE(F50,F54)</f>
        <v>0</v>
      </c>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row>
    <row r="56" spans="2:102" x14ac:dyDescent="0.2">
      <c r="B56" s="10"/>
      <c r="C56" s="10"/>
      <c r="D56" s="10"/>
      <c r="E56" s="10"/>
      <c r="F56" s="11"/>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row>
    <row r="57" spans="2:102" x14ac:dyDescent="0.2">
      <c r="B57" s="10"/>
      <c r="C57" s="10"/>
      <c r="D57" s="10"/>
      <c r="E57" s="10"/>
      <c r="F57" s="11"/>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row>
    <row r="58" spans="2:102" ht="15" x14ac:dyDescent="0.25">
      <c r="B58" s="109" t="s">
        <v>47</v>
      </c>
      <c r="C58" s="110"/>
      <c r="D58" s="110"/>
      <c r="E58" s="110"/>
      <c r="F58" s="110"/>
      <c r="G58" s="110"/>
      <c r="H58" s="110"/>
      <c r="I58" s="111"/>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row>
    <row r="59" spans="2:102" ht="15" x14ac:dyDescent="0.25">
      <c r="B59" s="66"/>
      <c r="C59" s="66"/>
      <c r="D59" s="66"/>
      <c r="E59" s="66"/>
      <c r="F59" s="66"/>
      <c r="G59" s="27"/>
      <c r="H59" s="27"/>
      <c r="I59" s="27"/>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row>
    <row r="60" spans="2:102" ht="15" x14ac:dyDescent="0.25">
      <c r="B60" s="66"/>
      <c r="C60" s="66">
        <v>1</v>
      </c>
      <c r="D60" s="66">
        <v>2</v>
      </c>
      <c r="E60" s="66">
        <v>3</v>
      </c>
      <c r="F60" s="66">
        <v>4</v>
      </c>
      <c r="G60" s="27">
        <v>5</v>
      </c>
      <c r="H60" s="27">
        <v>6</v>
      </c>
      <c r="I60" s="27">
        <v>7</v>
      </c>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row>
    <row r="61" spans="2:102" ht="15" x14ac:dyDescent="0.25">
      <c r="B61" s="66" t="s">
        <v>22</v>
      </c>
      <c r="C61" s="66" t="s">
        <v>23</v>
      </c>
      <c r="D61" s="7" t="s">
        <v>24</v>
      </c>
      <c r="E61" s="66" t="s">
        <v>25</v>
      </c>
      <c r="F61" s="8" t="s">
        <v>26</v>
      </c>
      <c r="G61" s="27" t="s">
        <v>27</v>
      </c>
      <c r="H61" s="27" t="s">
        <v>28</v>
      </c>
      <c r="I61" s="27" t="s">
        <v>29</v>
      </c>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row>
    <row r="62" spans="2:102" x14ac:dyDescent="0.2">
      <c r="B62" s="3" t="s">
        <v>31</v>
      </c>
      <c r="C62" s="25" t="str">
        <f>IF(WEEKDAY(C3)=C60,C3,IF(WEEKDAY(C3)&gt;C60,"",B62+1))</f>
        <v/>
      </c>
      <c r="D62" s="25" t="str">
        <f>IF(WEEKDAY(C3)=D60,C3,IF(WEEKDAY(C3)&gt;D60,"",C62+1))</f>
        <v/>
      </c>
      <c r="E62" s="25" t="str">
        <f>IF(WEEKDAY(C3)=E60,C3,IF(WEEKDAY(C3)&gt;E60,"",D62+1))</f>
        <v/>
      </c>
      <c r="F62" s="25" t="str">
        <f>IF(WEEKDAY(C3)=F60,C3,IF(WEEKDAY(C3)&gt;F60,"",E62+1))</f>
        <v/>
      </c>
      <c r="G62" s="102" t="str">
        <f>IF(WEEKDAY(C3)=G60,C3,IF(WEEKDAY(C3)&gt;G60,"",F62+1))</f>
        <v/>
      </c>
      <c r="H62" s="102" t="str">
        <f>IF(WEEKDAY(C3)=H60,C3,IF(WEEKDAY(C3)&gt;H60,"",G62+1))</f>
        <v/>
      </c>
      <c r="I62" s="102">
        <f>IF(WEEKDAY(C3)=I60,C3,IF(WEEKDAY(C3)&gt;I60,"",H62+1))</f>
        <v>0</v>
      </c>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row>
    <row r="63" spans="2:102" x14ac:dyDescent="0.2">
      <c r="B63" s="3" t="s">
        <v>32</v>
      </c>
      <c r="C63" s="25">
        <f>I62+1</f>
        <v>1</v>
      </c>
      <c r="D63" s="25">
        <f t="shared" ref="D63:I69" si="6">C63+1</f>
        <v>2</v>
      </c>
      <c r="E63" s="25">
        <f t="shared" si="6"/>
        <v>3</v>
      </c>
      <c r="F63" s="25">
        <f t="shared" si="6"/>
        <v>4</v>
      </c>
      <c r="G63" s="102">
        <f t="shared" si="6"/>
        <v>5</v>
      </c>
      <c r="H63" s="102">
        <f t="shared" si="6"/>
        <v>6</v>
      </c>
      <c r="I63" s="102">
        <f t="shared" si="6"/>
        <v>7</v>
      </c>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row>
    <row r="64" spans="2:102" x14ac:dyDescent="0.2">
      <c r="B64" s="3" t="s">
        <v>33</v>
      </c>
      <c r="C64" s="25">
        <f t="shared" ref="C64:C69" si="7">I63+1</f>
        <v>8</v>
      </c>
      <c r="D64" s="25">
        <f t="shared" si="6"/>
        <v>9</v>
      </c>
      <c r="E64" s="25">
        <f t="shared" si="6"/>
        <v>10</v>
      </c>
      <c r="F64" s="25">
        <f t="shared" si="6"/>
        <v>11</v>
      </c>
      <c r="G64" s="102">
        <f t="shared" si="6"/>
        <v>12</v>
      </c>
      <c r="H64" s="102">
        <f t="shared" si="6"/>
        <v>13</v>
      </c>
      <c r="I64" s="102">
        <f t="shared" si="6"/>
        <v>14</v>
      </c>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row>
    <row r="65" spans="2:9" x14ac:dyDescent="0.2">
      <c r="B65" s="3" t="s">
        <v>34</v>
      </c>
      <c r="C65" s="25">
        <f t="shared" si="7"/>
        <v>15</v>
      </c>
      <c r="D65" s="25">
        <f t="shared" si="6"/>
        <v>16</v>
      </c>
      <c r="E65" s="25">
        <f t="shared" si="6"/>
        <v>17</v>
      </c>
      <c r="F65" s="25">
        <f t="shared" si="6"/>
        <v>18</v>
      </c>
      <c r="G65" s="102">
        <f t="shared" si="6"/>
        <v>19</v>
      </c>
      <c r="H65" s="102">
        <f t="shared" si="6"/>
        <v>20</v>
      </c>
      <c r="I65" s="102">
        <f t="shared" si="6"/>
        <v>21</v>
      </c>
    </row>
    <row r="66" spans="2:9" x14ac:dyDescent="0.2">
      <c r="B66" s="3" t="s">
        <v>35</v>
      </c>
      <c r="C66" s="25">
        <f t="shared" si="7"/>
        <v>22</v>
      </c>
      <c r="D66" s="25">
        <f t="shared" si="6"/>
        <v>23</v>
      </c>
      <c r="E66" s="25">
        <f t="shared" si="6"/>
        <v>24</v>
      </c>
      <c r="F66" s="25">
        <f t="shared" si="6"/>
        <v>25</v>
      </c>
      <c r="G66" s="102">
        <f t="shared" si="6"/>
        <v>26</v>
      </c>
      <c r="H66" s="102">
        <f t="shared" si="6"/>
        <v>27</v>
      </c>
      <c r="I66" s="102">
        <f t="shared" si="6"/>
        <v>28</v>
      </c>
    </row>
    <row r="67" spans="2:9" x14ac:dyDescent="0.2">
      <c r="B67" s="3" t="s">
        <v>36</v>
      </c>
      <c r="C67" s="25">
        <f t="shared" si="7"/>
        <v>29</v>
      </c>
      <c r="D67" s="25">
        <f t="shared" si="6"/>
        <v>30</v>
      </c>
      <c r="E67" s="25">
        <f t="shared" si="6"/>
        <v>31</v>
      </c>
      <c r="F67" s="25">
        <f t="shared" si="6"/>
        <v>32</v>
      </c>
      <c r="G67" s="102">
        <f t="shared" si="6"/>
        <v>33</v>
      </c>
      <c r="H67" s="102">
        <f t="shared" si="6"/>
        <v>34</v>
      </c>
      <c r="I67" s="102">
        <f t="shared" si="6"/>
        <v>35</v>
      </c>
    </row>
    <row r="68" spans="2:9" x14ac:dyDescent="0.2">
      <c r="B68" s="3" t="s">
        <v>37</v>
      </c>
      <c r="C68" s="25">
        <f t="shared" si="7"/>
        <v>36</v>
      </c>
      <c r="D68" s="25">
        <f t="shared" si="6"/>
        <v>37</v>
      </c>
      <c r="E68" s="25">
        <f t="shared" si="6"/>
        <v>38</v>
      </c>
      <c r="F68" s="25">
        <f t="shared" si="6"/>
        <v>39</v>
      </c>
      <c r="G68" s="102">
        <f>F68+1</f>
        <v>40</v>
      </c>
      <c r="H68" s="102">
        <f t="shared" si="6"/>
        <v>41</v>
      </c>
      <c r="I68" s="102">
        <f t="shared" si="6"/>
        <v>42</v>
      </c>
    </row>
    <row r="69" spans="2:9" x14ac:dyDescent="0.2">
      <c r="B69" s="3" t="s">
        <v>38</v>
      </c>
      <c r="C69" s="25">
        <f t="shared" si="7"/>
        <v>43</v>
      </c>
      <c r="D69" s="25">
        <f t="shared" si="6"/>
        <v>44</v>
      </c>
      <c r="E69" s="25">
        <f t="shared" si="6"/>
        <v>45</v>
      </c>
      <c r="F69" s="25">
        <f t="shared" si="6"/>
        <v>46</v>
      </c>
      <c r="G69" s="102">
        <f t="shared" si="6"/>
        <v>47</v>
      </c>
      <c r="H69" s="102">
        <f t="shared" si="6"/>
        <v>48</v>
      </c>
      <c r="I69" s="102">
        <f t="shared" si="6"/>
        <v>49</v>
      </c>
    </row>
    <row r="70" spans="2:9" x14ac:dyDescent="0.2">
      <c r="B70" s="3" t="s">
        <v>39</v>
      </c>
      <c r="C70" s="25">
        <f>IF(WEEKDAY(C3)&gt;C60,I69+1,"")</f>
        <v>50</v>
      </c>
      <c r="D70" s="25">
        <f>IF(WEEKDAY(C3)&gt;D60,C70+1,"")</f>
        <v>51</v>
      </c>
      <c r="E70" s="25">
        <f>IF(WEEKDAY(C3)&gt;E60,D70+1,"")</f>
        <v>52</v>
      </c>
      <c r="F70" s="25">
        <f>IF(WEEKDAY(C3)&gt;F60,E70+1,"")</f>
        <v>53</v>
      </c>
      <c r="G70" s="102">
        <f>IF(WEEKDAY(C3)&gt;G60,F70+1,"")</f>
        <v>54</v>
      </c>
      <c r="H70" s="102">
        <f>IF(WEEKDAY(C3)&gt;H60,G70+1,"")</f>
        <v>55</v>
      </c>
      <c r="I70" s="102" t="str">
        <f>IF(WEEKDAY(C3)&gt;I60,H70+1,"")</f>
        <v/>
      </c>
    </row>
    <row r="71" spans="2:9" x14ac:dyDescent="0.2">
      <c r="B71" s="10"/>
      <c r="C71" s="10"/>
      <c r="D71" s="10"/>
      <c r="E71" s="10"/>
      <c r="F71" s="11"/>
    </row>
    <row r="72" spans="2:9" s="10" customFormat="1" x14ac:dyDescent="0.2"/>
    <row r="73" spans="2:9" s="10" customFormat="1" ht="60.75" customHeight="1" x14ac:dyDescent="0.2">
      <c r="B73" s="113" t="s">
        <v>75</v>
      </c>
      <c r="C73" s="114"/>
      <c r="D73" s="114"/>
      <c r="E73" s="114"/>
      <c r="F73" s="114"/>
      <c r="G73" s="115"/>
    </row>
    <row r="74" spans="2:9" s="10" customFormat="1" ht="39" x14ac:dyDescent="0.55000000000000004">
      <c r="B74" s="40"/>
      <c r="C74" s="41" t="s">
        <v>42</v>
      </c>
      <c r="D74" s="41" t="s">
        <v>43</v>
      </c>
      <c r="E74" s="41" t="s">
        <v>44</v>
      </c>
      <c r="F74" s="41" t="s">
        <v>45</v>
      </c>
      <c r="G74" s="103" t="s">
        <v>46</v>
      </c>
    </row>
    <row r="75" spans="2:9" s="10" customFormat="1" ht="15" x14ac:dyDescent="0.25">
      <c r="B75" s="38" t="s">
        <v>31</v>
      </c>
      <c r="C75" s="39">
        <f>MIN(C62:I62)</f>
        <v>0</v>
      </c>
      <c r="D75" s="39">
        <f t="shared" ref="D75:D82" si="8">I62</f>
        <v>0</v>
      </c>
      <c r="E75" s="62">
        <f>SUM('Employee Worksheet'!D10:E892)</f>
        <v>0</v>
      </c>
      <c r="F75" s="34">
        <f>E75/VLOOKUP(F6,B90:F96,2,FALSE)</f>
        <v>0</v>
      </c>
      <c r="G75" s="34"/>
    </row>
    <row r="76" spans="2:9" s="10" customFormat="1" ht="15" x14ac:dyDescent="0.25">
      <c r="B76" s="38" t="s">
        <v>32</v>
      </c>
      <c r="C76" s="39">
        <f t="shared" ref="C76:C82" si="9">C63</f>
        <v>1</v>
      </c>
      <c r="D76" s="39">
        <f t="shared" si="8"/>
        <v>7</v>
      </c>
      <c r="E76" s="62">
        <f>SUM('Employee Worksheet'!G10:H892)</f>
        <v>0</v>
      </c>
      <c r="F76" s="34">
        <f>E76/30</f>
        <v>0</v>
      </c>
      <c r="G76" s="34"/>
    </row>
    <row r="77" spans="2:9" s="10" customFormat="1" ht="15" x14ac:dyDescent="0.25">
      <c r="B77" s="38" t="s">
        <v>33</v>
      </c>
      <c r="C77" s="39">
        <f t="shared" si="9"/>
        <v>8</v>
      </c>
      <c r="D77" s="39">
        <f t="shared" si="8"/>
        <v>14</v>
      </c>
      <c r="E77" s="62">
        <f>SUM('Employee Worksheet'!J10:K892)</f>
        <v>0</v>
      </c>
      <c r="F77" s="34">
        <f t="shared" ref="F77:F82" si="10">E77/30</f>
        <v>0</v>
      </c>
      <c r="G77" s="34"/>
    </row>
    <row r="78" spans="2:9" s="10" customFormat="1" ht="15" x14ac:dyDescent="0.25">
      <c r="B78" s="38" t="s">
        <v>34</v>
      </c>
      <c r="C78" s="39">
        <f t="shared" si="9"/>
        <v>15</v>
      </c>
      <c r="D78" s="39">
        <f t="shared" si="8"/>
        <v>21</v>
      </c>
      <c r="E78" s="62">
        <f>SUM('Employee Worksheet'!M10:N892)</f>
        <v>0</v>
      </c>
      <c r="F78" s="34">
        <f t="shared" si="10"/>
        <v>0</v>
      </c>
      <c r="G78" s="34" t="e">
        <f>IF(F6="Monday",AVERAGE(F75:F78),AVERAGE(F75:F78,E79*VLOOKUP(F6,B90:F96,5,FALSE)/VLOOKUP(F6,B90:F96,3,FALSE)))</f>
        <v>#DIV/0!</v>
      </c>
    </row>
    <row r="79" spans="2:9" s="10" customFormat="1" ht="15" x14ac:dyDescent="0.25">
      <c r="B79" s="38" t="s">
        <v>35</v>
      </c>
      <c r="C79" s="39">
        <f t="shared" si="9"/>
        <v>22</v>
      </c>
      <c r="D79" s="39">
        <f t="shared" si="8"/>
        <v>28</v>
      </c>
      <c r="E79" s="62">
        <f>SUM('Employee Worksheet'!P10:Q892)</f>
        <v>0</v>
      </c>
      <c r="F79" s="34">
        <f t="shared" si="10"/>
        <v>0</v>
      </c>
      <c r="G79" s="34"/>
    </row>
    <row r="80" spans="2:9" s="10" customFormat="1" ht="15" x14ac:dyDescent="0.25">
      <c r="B80" s="38" t="s">
        <v>36</v>
      </c>
      <c r="C80" s="39">
        <f t="shared" si="9"/>
        <v>29</v>
      </c>
      <c r="D80" s="39">
        <f t="shared" si="8"/>
        <v>35</v>
      </c>
      <c r="E80" s="62">
        <f>SUM('Employee Worksheet'!S10:T892)</f>
        <v>0</v>
      </c>
      <c r="F80" s="34">
        <f t="shared" si="10"/>
        <v>0</v>
      </c>
      <c r="G80" s="34"/>
    </row>
    <row r="81" spans="2:7" s="10" customFormat="1" ht="15" x14ac:dyDescent="0.25">
      <c r="B81" s="38" t="s">
        <v>37</v>
      </c>
      <c r="C81" s="39">
        <f t="shared" si="9"/>
        <v>36</v>
      </c>
      <c r="D81" s="39">
        <f t="shared" si="8"/>
        <v>42</v>
      </c>
      <c r="E81" s="62">
        <f>SUM('Employee Worksheet'!V10:W892)</f>
        <v>0</v>
      </c>
      <c r="F81" s="34">
        <f t="shared" si="10"/>
        <v>0</v>
      </c>
      <c r="G81" s="34"/>
    </row>
    <row r="82" spans="2:7" s="10" customFormat="1" ht="15" x14ac:dyDescent="0.25">
      <c r="B82" s="38" t="s">
        <v>38</v>
      </c>
      <c r="C82" s="39">
        <f t="shared" si="9"/>
        <v>43</v>
      </c>
      <c r="D82" s="39">
        <f t="shared" si="8"/>
        <v>49</v>
      </c>
      <c r="E82" s="62">
        <f>SUM('Employee Worksheet'!Y10:Z892)</f>
        <v>0</v>
      </c>
      <c r="F82" s="34">
        <f t="shared" si="10"/>
        <v>0</v>
      </c>
      <c r="G82" s="34"/>
    </row>
    <row r="83" spans="2:7" s="10" customFormat="1" ht="15" x14ac:dyDescent="0.25">
      <c r="B83" s="38" t="s">
        <v>39</v>
      </c>
      <c r="C83" s="39">
        <f>IF(D70="","",C70)</f>
        <v>50</v>
      </c>
      <c r="D83" s="39">
        <f>IF(C83="","",MAX(C70:I70))</f>
        <v>55</v>
      </c>
      <c r="E83" s="62">
        <f>SUM('Employee Worksheet'!AB10:AC892)</f>
        <v>0</v>
      </c>
      <c r="F83" s="34">
        <f>IFERROR(E83/VLOOKUP(F6,B90:F96,3,FALSE),0)</f>
        <v>0</v>
      </c>
      <c r="G83" s="34">
        <f>IF(F6="Monday",AVERAGE(F79:F82),AVERAGE(E79*VLOOKUP(F6,B90:F96,4,FALSE)/VLOOKUP(F6,B90:F96,2,FALSE),F80:F83))</f>
        <v>0</v>
      </c>
    </row>
    <row r="84" spans="2:7" s="10" customFormat="1" ht="15" x14ac:dyDescent="0.25">
      <c r="B84" s="31"/>
      <c r="C84" s="32"/>
      <c r="D84" s="32"/>
      <c r="E84" s="32"/>
      <c r="F84" s="32"/>
      <c r="G84" s="104"/>
    </row>
    <row r="85" spans="2:7" s="10" customFormat="1" ht="15" x14ac:dyDescent="0.25">
      <c r="B85" s="116" t="s">
        <v>48</v>
      </c>
      <c r="C85" s="117"/>
      <c r="D85" s="117"/>
      <c r="E85" s="117"/>
      <c r="F85" s="118"/>
      <c r="G85" s="105" t="e">
        <f>AVERAGE(G78:G83)</f>
        <v>#DIV/0!</v>
      </c>
    </row>
    <row r="86" spans="2:7" s="10" customFormat="1" x14ac:dyDescent="0.2"/>
    <row r="87" spans="2:7" s="10" customFormat="1" x14ac:dyDescent="0.2"/>
    <row r="88" spans="2:7" s="10" customFormat="1" ht="15" x14ac:dyDescent="0.25">
      <c r="B88" s="66" t="s">
        <v>49</v>
      </c>
      <c r="C88" s="66"/>
      <c r="D88" s="66"/>
      <c r="E88" s="66"/>
      <c r="F88" s="66"/>
    </row>
    <row r="89" spans="2:7" s="10" customFormat="1" ht="15" x14ac:dyDescent="0.25">
      <c r="B89" s="66" t="s">
        <v>50</v>
      </c>
      <c r="C89" s="66" t="s">
        <v>51</v>
      </c>
      <c r="D89" s="66" t="s">
        <v>52</v>
      </c>
      <c r="E89" s="66" t="s">
        <v>53</v>
      </c>
      <c r="F89" s="8" t="s">
        <v>54</v>
      </c>
    </row>
    <row r="90" spans="2:7" s="10" customFormat="1" x14ac:dyDescent="0.2">
      <c r="B90" s="64" t="s">
        <v>23</v>
      </c>
      <c r="C90" s="64">
        <v>30</v>
      </c>
      <c r="D90" s="64">
        <v>0</v>
      </c>
      <c r="E90" s="65">
        <v>1</v>
      </c>
      <c r="F90" s="65">
        <v>0</v>
      </c>
    </row>
    <row r="91" spans="2:7" s="10" customFormat="1" ht="15" x14ac:dyDescent="0.25">
      <c r="B91" s="33" t="s">
        <v>24</v>
      </c>
      <c r="C91" s="35">
        <v>30</v>
      </c>
      <c r="D91" s="35">
        <v>0</v>
      </c>
      <c r="E91" s="36">
        <v>1</v>
      </c>
      <c r="F91" s="37">
        <v>0</v>
      </c>
    </row>
    <row r="92" spans="2:7" s="10" customFormat="1" ht="15" x14ac:dyDescent="0.25">
      <c r="B92" s="33" t="s">
        <v>25</v>
      </c>
      <c r="C92" s="35">
        <v>24</v>
      </c>
      <c r="D92" s="35">
        <v>6</v>
      </c>
      <c r="E92" s="36">
        <v>0.8</v>
      </c>
      <c r="F92" s="37">
        <v>0.2</v>
      </c>
    </row>
    <row r="93" spans="2:7" s="10" customFormat="1" ht="15" x14ac:dyDescent="0.25">
      <c r="B93" s="33" t="s">
        <v>26</v>
      </c>
      <c r="C93" s="35">
        <v>18</v>
      </c>
      <c r="D93" s="35">
        <v>12</v>
      </c>
      <c r="E93" s="36">
        <v>0.6</v>
      </c>
      <c r="F93" s="37">
        <v>0.4</v>
      </c>
    </row>
    <row r="94" spans="2:7" s="10" customFormat="1" ht="15" x14ac:dyDescent="0.25">
      <c r="B94" s="33" t="s">
        <v>27</v>
      </c>
      <c r="C94" s="35">
        <v>12</v>
      </c>
      <c r="D94" s="35">
        <v>18</v>
      </c>
      <c r="E94" s="36">
        <v>0.4</v>
      </c>
      <c r="F94" s="37">
        <v>0.6</v>
      </c>
    </row>
    <row r="95" spans="2:7" s="10" customFormat="1" ht="15" x14ac:dyDescent="0.25">
      <c r="B95" s="33" t="s">
        <v>28</v>
      </c>
      <c r="C95" s="35">
        <v>6</v>
      </c>
      <c r="D95" s="35">
        <v>24</v>
      </c>
      <c r="E95" s="36">
        <v>0.2</v>
      </c>
      <c r="F95" s="37">
        <v>0.8</v>
      </c>
    </row>
    <row r="96" spans="2:7" s="10" customFormat="1" ht="15" x14ac:dyDescent="0.25">
      <c r="B96" s="33" t="s">
        <v>29</v>
      </c>
      <c r="C96" s="35">
        <v>30</v>
      </c>
      <c r="D96" s="35">
        <v>0</v>
      </c>
      <c r="E96" s="36">
        <v>0</v>
      </c>
      <c r="F96" s="37">
        <v>1</v>
      </c>
    </row>
    <row r="97" spans="2:102" ht="39" customHeight="1" x14ac:dyDescent="0.2">
      <c r="B97" s="10"/>
      <c r="C97" s="10"/>
      <c r="D97" s="10"/>
      <c r="E97" s="10"/>
      <c r="F97" s="11"/>
    </row>
    <row r="98" spans="2:102" x14ac:dyDescent="0.2">
      <c r="B98" s="10"/>
      <c r="C98" s="10"/>
      <c r="D98" s="10"/>
      <c r="E98" s="10"/>
      <c r="F98" s="11"/>
      <c r="CM98"/>
      <c r="CN98"/>
      <c r="CO98"/>
      <c r="CP98"/>
      <c r="CQ98"/>
      <c r="CR98"/>
      <c r="CS98"/>
      <c r="CT98"/>
      <c r="CU98"/>
      <c r="CV98"/>
      <c r="CW98"/>
      <c r="CX98"/>
    </row>
    <row r="99" spans="2:102" x14ac:dyDescent="0.2">
      <c r="B99" s="10"/>
      <c r="C99" s="10"/>
      <c r="D99" s="10"/>
      <c r="E99" s="10"/>
      <c r="F99" s="11"/>
      <c r="CM99"/>
      <c r="CN99"/>
      <c r="CO99"/>
      <c r="CP99"/>
      <c r="CQ99"/>
      <c r="CR99"/>
      <c r="CS99"/>
      <c r="CT99"/>
      <c r="CU99"/>
      <c r="CV99"/>
      <c r="CW99"/>
      <c r="CX99"/>
    </row>
    <row r="100" spans="2:102" x14ac:dyDescent="0.2">
      <c r="B100" s="10"/>
      <c r="C100" s="10"/>
      <c r="D100" s="10"/>
      <c r="E100" s="10"/>
      <c r="F100" s="11"/>
      <c r="CM100"/>
      <c r="CN100"/>
      <c r="CO100"/>
      <c r="CP100"/>
      <c r="CQ100"/>
      <c r="CR100"/>
      <c r="CS100"/>
      <c r="CT100"/>
      <c r="CU100"/>
      <c r="CV100"/>
      <c r="CW100"/>
      <c r="CX100"/>
    </row>
    <row r="101" spans="2:102" x14ac:dyDescent="0.2">
      <c r="B101" s="10"/>
      <c r="C101" s="10"/>
      <c r="D101" s="10"/>
      <c r="E101" s="10"/>
      <c r="F101" s="11"/>
      <c r="CM101"/>
      <c r="CN101"/>
      <c r="CO101"/>
      <c r="CP101"/>
      <c r="CQ101"/>
      <c r="CR101"/>
      <c r="CS101"/>
      <c r="CT101"/>
      <c r="CU101"/>
      <c r="CV101"/>
      <c r="CW101"/>
      <c r="CX101"/>
    </row>
    <row r="102" spans="2:102" x14ac:dyDescent="0.2">
      <c r="B102" s="10"/>
      <c r="C102" s="10"/>
      <c r="D102" s="10"/>
      <c r="E102" s="10"/>
      <c r="F102" s="11"/>
      <c r="CM102"/>
      <c r="CN102"/>
      <c r="CO102"/>
      <c r="CP102"/>
      <c r="CQ102"/>
      <c r="CR102"/>
      <c r="CS102"/>
      <c r="CT102"/>
      <c r="CU102"/>
      <c r="CV102"/>
      <c r="CW102"/>
      <c r="CX102"/>
    </row>
    <row r="103" spans="2:102" x14ac:dyDescent="0.2">
      <c r="B103" s="10"/>
      <c r="C103" s="10"/>
      <c r="D103" s="10"/>
      <c r="E103" s="10"/>
      <c r="F103" s="11"/>
      <c r="CM103"/>
      <c r="CN103"/>
      <c r="CO103"/>
      <c r="CP103"/>
      <c r="CQ103"/>
      <c r="CR103"/>
      <c r="CS103"/>
      <c r="CT103"/>
      <c r="CU103"/>
      <c r="CV103"/>
      <c r="CW103"/>
      <c r="CX103"/>
    </row>
    <row r="104" spans="2:102" x14ac:dyDescent="0.2">
      <c r="B104" s="10"/>
      <c r="C104" s="10"/>
      <c r="D104" s="10"/>
      <c r="E104" s="10"/>
      <c r="F104" s="11"/>
      <c r="CM104"/>
      <c r="CN104"/>
      <c r="CO104"/>
      <c r="CP104"/>
      <c r="CQ104"/>
      <c r="CR104"/>
      <c r="CS104"/>
      <c r="CT104"/>
      <c r="CU104"/>
      <c r="CV104"/>
      <c r="CW104"/>
      <c r="CX104"/>
    </row>
    <row r="105" spans="2:102" x14ac:dyDescent="0.2">
      <c r="B105" s="10"/>
      <c r="C105" s="10"/>
      <c r="D105" s="10"/>
      <c r="E105" s="10"/>
      <c r="F105" s="11"/>
      <c r="CM105"/>
      <c r="CN105"/>
      <c r="CO105"/>
      <c r="CP105"/>
      <c r="CQ105"/>
      <c r="CR105"/>
      <c r="CS105"/>
      <c r="CT105"/>
      <c r="CU105"/>
      <c r="CV105"/>
      <c r="CW105"/>
      <c r="CX105"/>
    </row>
    <row r="106" spans="2:102" x14ac:dyDescent="0.2">
      <c r="B106" s="10"/>
      <c r="C106" s="10"/>
      <c r="D106" s="10"/>
      <c r="E106" s="10"/>
      <c r="F106" s="11"/>
      <c r="CM106"/>
      <c r="CN106"/>
      <c r="CO106"/>
      <c r="CP106"/>
      <c r="CQ106"/>
      <c r="CR106"/>
      <c r="CS106"/>
      <c r="CT106"/>
      <c r="CU106"/>
      <c r="CV106"/>
      <c r="CW106"/>
      <c r="CX106"/>
    </row>
    <row r="107" spans="2:102" x14ac:dyDescent="0.2">
      <c r="B107" s="10"/>
      <c r="C107" s="10"/>
      <c r="D107" s="10"/>
      <c r="E107" s="10"/>
      <c r="F107" s="11"/>
      <c r="CM107"/>
      <c r="CN107"/>
      <c r="CO107"/>
      <c r="CP107"/>
      <c r="CQ107"/>
      <c r="CR107"/>
      <c r="CS107"/>
      <c r="CT107"/>
      <c r="CU107"/>
      <c r="CV107"/>
      <c r="CW107"/>
      <c r="CX107"/>
    </row>
    <row r="108" spans="2:102" x14ac:dyDescent="0.2">
      <c r="B108" s="10"/>
      <c r="C108" s="10"/>
      <c r="D108" s="10"/>
      <c r="E108" s="10"/>
      <c r="F108" s="11"/>
      <c r="CM108"/>
      <c r="CN108"/>
      <c r="CO108"/>
      <c r="CP108"/>
      <c r="CQ108"/>
      <c r="CR108"/>
      <c r="CS108"/>
      <c r="CT108"/>
      <c r="CU108"/>
      <c r="CV108"/>
      <c r="CW108"/>
      <c r="CX108"/>
    </row>
    <row r="109" spans="2:102" x14ac:dyDescent="0.2">
      <c r="B109" s="10"/>
      <c r="C109" s="10"/>
      <c r="D109" s="10"/>
      <c r="E109" s="10"/>
      <c r="F109" s="11"/>
      <c r="CM109"/>
      <c r="CN109"/>
      <c r="CO109"/>
      <c r="CP109"/>
      <c r="CQ109"/>
      <c r="CR109"/>
      <c r="CS109"/>
      <c r="CT109"/>
      <c r="CU109"/>
      <c r="CV109"/>
      <c r="CW109"/>
      <c r="CX109"/>
    </row>
    <row r="110" spans="2:102" x14ac:dyDescent="0.2">
      <c r="B110" s="10"/>
      <c r="C110" s="10"/>
      <c r="D110" s="10"/>
      <c r="E110" s="10"/>
      <c r="F110" s="11"/>
      <c r="CM110"/>
      <c r="CN110"/>
      <c r="CO110"/>
      <c r="CP110"/>
      <c r="CQ110"/>
      <c r="CR110"/>
      <c r="CS110"/>
      <c r="CT110"/>
      <c r="CU110"/>
      <c r="CV110"/>
      <c r="CW110"/>
      <c r="CX110"/>
    </row>
    <row r="111" spans="2:102" x14ac:dyDescent="0.2">
      <c r="B111" s="10"/>
      <c r="C111" s="10"/>
      <c r="D111" s="10"/>
      <c r="E111" s="10"/>
      <c r="F111" s="11"/>
      <c r="CM111"/>
      <c r="CN111"/>
      <c r="CO111"/>
      <c r="CP111"/>
      <c r="CQ111"/>
      <c r="CR111"/>
      <c r="CS111"/>
      <c r="CT111"/>
      <c r="CU111"/>
      <c r="CV111"/>
      <c r="CW111"/>
      <c r="CX111"/>
    </row>
    <row r="112" spans="2:102" x14ac:dyDescent="0.2">
      <c r="B112" s="10"/>
      <c r="C112" s="10"/>
      <c r="D112" s="10"/>
      <c r="E112" s="10"/>
      <c r="F112" s="11"/>
      <c r="CM112"/>
      <c r="CN112"/>
      <c r="CO112"/>
      <c r="CP112"/>
      <c r="CQ112"/>
      <c r="CR112"/>
      <c r="CS112"/>
      <c r="CT112"/>
      <c r="CU112"/>
      <c r="CV112"/>
      <c r="CW112"/>
      <c r="CX112"/>
    </row>
    <row r="113" spans="2:102" x14ac:dyDescent="0.2">
      <c r="B113" s="10"/>
      <c r="C113" s="10"/>
      <c r="D113" s="10"/>
      <c r="E113" s="10"/>
      <c r="F113" s="11"/>
      <c r="CM113"/>
      <c r="CN113"/>
      <c r="CO113"/>
      <c r="CP113"/>
      <c r="CQ113"/>
      <c r="CR113"/>
      <c r="CS113"/>
      <c r="CT113"/>
      <c r="CU113"/>
      <c r="CV113"/>
      <c r="CW113"/>
      <c r="CX113"/>
    </row>
    <row r="114" spans="2:102" x14ac:dyDescent="0.2">
      <c r="B114" s="10"/>
      <c r="C114" s="10"/>
      <c r="D114" s="10"/>
      <c r="E114" s="10"/>
      <c r="F114" s="11"/>
      <c r="CM114"/>
      <c r="CN114"/>
      <c r="CO114"/>
      <c r="CP114"/>
      <c r="CQ114"/>
      <c r="CR114"/>
      <c r="CS114"/>
      <c r="CT114"/>
      <c r="CU114"/>
      <c r="CV114"/>
      <c r="CW114"/>
      <c r="CX114"/>
    </row>
    <row r="115" spans="2:102" x14ac:dyDescent="0.2">
      <c r="B115" s="10"/>
      <c r="C115" s="10"/>
      <c r="D115" s="10"/>
      <c r="E115" s="10"/>
      <c r="F115" s="11"/>
      <c r="CM115"/>
      <c r="CN115"/>
      <c r="CO115"/>
      <c r="CP115"/>
      <c r="CQ115"/>
      <c r="CR115"/>
      <c r="CS115"/>
      <c r="CT115"/>
      <c r="CU115"/>
      <c r="CV115"/>
      <c r="CW115"/>
      <c r="CX115"/>
    </row>
    <row r="116" spans="2:102" x14ac:dyDescent="0.2">
      <c r="B116" s="10"/>
      <c r="C116" s="10"/>
      <c r="D116" s="10"/>
      <c r="E116" s="10"/>
      <c r="F116" s="11"/>
      <c r="CM116"/>
      <c r="CN116"/>
      <c r="CO116"/>
      <c r="CP116"/>
      <c r="CQ116"/>
      <c r="CR116"/>
      <c r="CS116"/>
      <c r="CT116"/>
      <c r="CU116"/>
      <c r="CV116"/>
      <c r="CW116"/>
      <c r="CX116"/>
    </row>
    <row r="117" spans="2:102" x14ac:dyDescent="0.2">
      <c r="B117" s="10"/>
      <c r="C117" s="10"/>
      <c r="D117" s="10"/>
      <c r="E117" s="10"/>
      <c r="F117" s="11"/>
      <c r="CM117"/>
      <c r="CN117"/>
      <c r="CO117"/>
      <c r="CP117"/>
      <c r="CQ117"/>
      <c r="CR117"/>
      <c r="CS117"/>
      <c r="CT117"/>
      <c r="CU117"/>
      <c r="CV117"/>
      <c r="CW117"/>
      <c r="CX117"/>
    </row>
    <row r="118" spans="2:102" x14ac:dyDescent="0.2">
      <c r="B118" s="10"/>
      <c r="C118" s="10"/>
      <c r="D118" s="10"/>
      <c r="E118" s="10"/>
      <c r="F118" s="11"/>
      <c r="CM118"/>
      <c r="CN118"/>
      <c r="CO118"/>
      <c r="CP118"/>
      <c r="CQ118"/>
      <c r="CR118"/>
      <c r="CS118"/>
      <c r="CT118"/>
      <c r="CU118"/>
      <c r="CV118"/>
      <c r="CW118"/>
      <c r="CX118"/>
    </row>
    <row r="119" spans="2:102" x14ac:dyDescent="0.2">
      <c r="B119" s="10"/>
      <c r="C119" s="10"/>
      <c r="D119" s="10"/>
      <c r="E119" s="10"/>
      <c r="F119" s="11"/>
      <c r="CM119"/>
      <c r="CN119"/>
      <c r="CO119"/>
      <c r="CP119"/>
      <c r="CQ119"/>
      <c r="CR119"/>
      <c r="CS119"/>
      <c r="CT119"/>
      <c r="CU119"/>
      <c r="CV119"/>
      <c r="CW119"/>
      <c r="CX119"/>
    </row>
    <row r="120" spans="2:102" x14ac:dyDescent="0.2">
      <c r="B120" s="10"/>
      <c r="C120" s="10"/>
      <c r="D120" s="10"/>
      <c r="E120" s="10"/>
      <c r="F120" s="11"/>
      <c r="CM120"/>
      <c r="CN120"/>
      <c r="CO120"/>
      <c r="CP120"/>
      <c r="CQ120"/>
      <c r="CR120"/>
      <c r="CS120"/>
      <c r="CT120"/>
      <c r="CU120"/>
      <c r="CV120"/>
      <c r="CW120"/>
      <c r="CX120"/>
    </row>
    <row r="121" spans="2:102" x14ac:dyDescent="0.2">
      <c r="B121" s="10"/>
      <c r="C121" s="10"/>
      <c r="D121" s="10"/>
      <c r="E121" s="10"/>
      <c r="F121" s="11"/>
      <c r="CM121"/>
      <c r="CN121"/>
      <c r="CO121"/>
      <c r="CP121"/>
      <c r="CQ121"/>
      <c r="CR121"/>
      <c r="CS121"/>
      <c r="CT121"/>
      <c r="CU121"/>
      <c r="CV121"/>
      <c r="CW121"/>
      <c r="CX121"/>
    </row>
    <row r="122" spans="2:102" s="10" customFormat="1" x14ac:dyDescent="0.2"/>
    <row r="123" spans="2:102" s="10" customFormat="1" ht="15" x14ac:dyDescent="0.25">
      <c r="G123" s="106"/>
    </row>
    <row r="124" spans="2:102" s="10" customFormat="1" x14ac:dyDescent="0.2"/>
    <row r="125" spans="2:102" x14ac:dyDescent="0.2">
      <c r="B125" s="10"/>
      <c r="C125" s="10"/>
      <c r="D125" s="10"/>
      <c r="E125" s="10"/>
      <c r="F125" s="10"/>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row>
  </sheetData>
  <mergeCells count="14">
    <mergeCell ref="B1:F1"/>
    <mergeCell ref="B9:F9"/>
    <mergeCell ref="B11:C11"/>
    <mergeCell ref="B12:C12"/>
    <mergeCell ref="F12:F13"/>
    <mergeCell ref="B13:C13"/>
    <mergeCell ref="B73:G73"/>
    <mergeCell ref="B85:F85"/>
    <mergeCell ref="C15:D15"/>
    <mergeCell ref="B18:F18"/>
    <mergeCell ref="B41:E41"/>
    <mergeCell ref="B44:F44"/>
    <mergeCell ref="B55:E55"/>
    <mergeCell ref="B58:I5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25"/>
  <sheetViews>
    <sheetView workbookViewId="0">
      <selection activeCell="G67" sqref="G1:BB1048576"/>
    </sheetView>
  </sheetViews>
  <sheetFormatPr defaultRowHeight="14.25" x14ac:dyDescent="0.2"/>
  <cols>
    <col min="1" max="1" width="9" style="10"/>
    <col min="2" max="2" width="37.75" customWidth="1"/>
    <col min="3" max="5" width="30.125" customWidth="1"/>
    <col min="6" max="6" width="37.875" style="1" customWidth="1"/>
    <col min="7" max="9" width="30.125" style="10" customWidth="1"/>
    <col min="10" max="102" width="9" style="10"/>
  </cols>
  <sheetData>
    <row r="1" spans="1:102" ht="153.75" customHeight="1" x14ac:dyDescent="0.2">
      <c r="B1" s="124" t="s">
        <v>71</v>
      </c>
      <c r="C1" s="125"/>
      <c r="D1" s="125"/>
      <c r="E1" s="125"/>
      <c r="F1" s="126"/>
    </row>
    <row r="2" spans="1:102" ht="22.5" customHeight="1" x14ac:dyDescent="0.2">
      <c r="B2" s="12"/>
      <c r="C2" s="12"/>
      <c r="D2" s="12"/>
      <c r="E2" s="12"/>
      <c r="F2" s="12"/>
    </row>
    <row r="3" spans="1:102" s="20" customFormat="1" ht="30" x14ac:dyDescent="0.25">
      <c r="A3" s="16"/>
      <c r="B3" s="67" t="s">
        <v>16</v>
      </c>
      <c r="C3" s="98">
        <f>'FTE Introduction'!C4</f>
        <v>0</v>
      </c>
      <c r="D3" s="26"/>
      <c r="E3" s="21" t="s">
        <v>17</v>
      </c>
      <c r="F3" s="19">
        <f>C4*0.75</f>
        <v>0</v>
      </c>
      <c r="G3" s="18"/>
      <c r="H3" s="100"/>
      <c r="I3" s="100"/>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row>
    <row r="4" spans="1:102" s="20" customFormat="1" ht="30" x14ac:dyDescent="0.25">
      <c r="A4" s="16"/>
      <c r="B4" s="17" t="s">
        <v>18</v>
      </c>
      <c r="C4" s="99">
        <f>'FTE Introduction'!C5</f>
        <v>0</v>
      </c>
      <c r="D4" s="18"/>
      <c r="E4" s="21" t="s">
        <v>19</v>
      </c>
      <c r="F4" s="19">
        <f>C4*0.25</f>
        <v>0</v>
      </c>
      <c r="G4" s="18"/>
      <c r="H4" s="101">
        <v>1</v>
      </c>
      <c r="I4" s="101" t="s">
        <v>23</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row>
    <row r="5" spans="1:102" s="20" customFormat="1" x14ac:dyDescent="0.2">
      <c r="A5" s="16"/>
      <c r="B5" s="18"/>
      <c r="C5" s="18"/>
      <c r="D5" s="18"/>
      <c r="E5" s="18"/>
      <c r="F5" s="16"/>
      <c r="G5" s="18"/>
      <c r="H5" s="101">
        <v>2</v>
      </c>
      <c r="I5" s="101" t="s">
        <v>24</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row>
    <row r="6" spans="1:102" s="20" customFormat="1" ht="15" x14ac:dyDescent="0.25">
      <c r="A6" s="16"/>
      <c r="B6" s="22" t="s">
        <v>20</v>
      </c>
      <c r="C6" s="23">
        <f>C3</f>
        <v>0</v>
      </c>
      <c r="E6" s="29" t="s">
        <v>40</v>
      </c>
      <c r="F6" s="27" t="str">
        <f>VLOOKUP(WEEKDAY(C6),H4:I10,2,FALSE)</f>
        <v>Saturday</v>
      </c>
      <c r="G6" s="18"/>
      <c r="H6" s="101">
        <v>3</v>
      </c>
      <c r="I6" s="101" t="s">
        <v>25</v>
      </c>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row>
    <row r="7" spans="1:102" s="20" customFormat="1" ht="15" x14ac:dyDescent="0.25">
      <c r="A7" s="16"/>
      <c r="B7" s="22" t="s">
        <v>21</v>
      </c>
      <c r="C7" s="23">
        <f>C6+(55)</f>
        <v>55</v>
      </c>
      <c r="D7" s="28"/>
      <c r="E7" s="29" t="s">
        <v>41</v>
      </c>
      <c r="F7" s="27" t="str">
        <f>VLOOKUP(WEEKDAY(C7),H4:I10,2,FALSE)</f>
        <v>Friday</v>
      </c>
      <c r="G7" s="18"/>
      <c r="H7" s="101">
        <v>4</v>
      </c>
      <c r="I7" s="101" t="s">
        <v>26</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row>
    <row r="8" spans="1:102" x14ac:dyDescent="0.2">
      <c r="B8" s="10"/>
      <c r="C8" s="10"/>
      <c r="D8" s="10"/>
      <c r="E8" s="10"/>
      <c r="F8" s="11"/>
      <c r="H8" s="101">
        <v>5</v>
      </c>
      <c r="I8" s="101" t="s">
        <v>27</v>
      </c>
    </row>
    <row r="9" spans="1:102" ht="15" x14ac:dyDescent="0.25">
      <c r="B9" s="127" t="s">
        <v>61</v>
      </c>
      <c r="C9" s="128"/>
      <c r="D9" s="128"/>
      <c r="E9" s="128"/>
      <c r="F9" s="129"/>
      <c r="H9" s="101">
        <v>6</v>
      </c>
      <c r="I9" s="101" t="s">
        <v>28</v>
      </c>
    </row>
    <row r="10" spans="1:102" ht="15" x14ac:dyDescent="0.25">
      <c r="B10" s="24"/>
      <c r="C10" s="13"/>
      <c r="D10" s="14" t="s">
        <v>10</v>
      </c>
      <c r="E10" s="3"/>
      <c r="F10" s="14" t="s">
        <v>11</v>
      </c>
      <c r="H10" s="101">
        <v>7</v>
      </c>
      <c r="I10" s="101" t="s">
        <v>29</v>
      </c>
    </row>
    <row r="11" spans="1:102" x14ac:dyDescent="0.2">
      <c r="B11" s="130" t="s">
        <v>12</v>
      </c>
      <c r="C11" s="131"/>
      <c r="D11" s="63" t="e">
        <f>G85</f>
        <v>#DIV/0!</v>
      </c>
      <c r="E11" s="3"/>
      <c r="F11" s="4" t="e">
        <f>D11</f>
        <v>#DIV/0!</v>
      </c>
      <c r="H11" s="101"/>
      <c r="I11" s="101"/>
    </row>
    <row r="12" spans="1:102" ht="14.25" customHeight="1" x14ac:dyDescent="0.2">
      <c r="B12" s="132" t="s">
        <v>13</v>
      </c>
      <c r="C12" s="133"/>
      <c r="D12" s="30">
        <f>F41</f>
        <v>0</v>
      </c>
      <c r="E12" s="3"/>
      <c r="F12" s="134">
        <f>MIN(D12:D13)</f>
        <v>0</v>
      </c>
      <c r="H12" s="101"/>
      <c r="I12" s="101"/>
    </row>
    <row r="13" spans="1:102" ht="14.25" customHeight="1" x14ac:dyDescent="0.2">
      <c r="B13" s="132" t="s">
        <v>14</v>
      </c>
      <c r="C13" s="133"/>
      <c r="D13" s="30">
        <f>F55</f>
        <v>0</v>
      </c>
      <c r="E13" s="3"/>
      <c r="F13" s="135"/>
      <c r="H13" s="101"/>
      <c r="I13" s="101"/>
    </row>
    <row r="14" spans="1:102" x14ac:dyDescent="0.2">
      <c r="B14" s="3"/>
      <c r="C14" s="3"/>
      <c r="D14" s="3"/>
      <c r="E14" s="3"/>
      <c r="F14" s="3"/>
    </row>
    <row r="15" spans="1:102" ht="15" x14ac:dyDescent="0.25">
      <c r="B15" s="3"/>
      <c r="C15" s="119" t="s">
        <v>15</v>
      </c>
      <c r="D15" s="120"/>
      <c r="E15" s="3"/>
      <c r="F15" s="15" t="e">
        <f>IF(F11/F12&gt;=1,0,1-(F11/F12))</f>
        <v>#DIV/0!</v>
      </c>
    </row>
    <row r="16" spans="1:102" x14ac:dyDescent="0.2">
      <c r="B16" s="10"/>
      <c r="C16" s="10"/>
      <c r="D16" s="10"/>
      <c r="E16" s="10"/>
      <c r="F16" s="11"/>
    </row>
    <row r="17" spans="2:102" x14ac:dyDescent="0.2">
      <c r="B17" s="10"/>
      <c r="C17" s="10"/>
      <c r="D17" s="10"/>
      <c r="E17" s="10"/>
      <c r="F17" s="11"/>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row>
    <row r="18" spans="2:102" ht="15" customHeight="1" x14ac:dyDescent="0.25">
      <c r="B18" s="109" t="s">
        <v>0</v>
      </c>
      <c r="C18" s="110"/>
      <c r="D18" s="110"/>
      <c r="E18" s="110"/>
      <c r="F18" s="111"/>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row>
    <row r="19" spans="2:102" ht="30" customHeight="1" x14ac:dyDescent="0.25">
      <c r="B19" s="66" t="s">
        <v>1</v>
      </c>
      <c r="C19" s="66" t="s">
        <v>2</v>
      </c>
      <c r="D19" s="7" t="s">
        <v>3</v>
      </c>
      <c r="E19" s="66" t="s">
        <v>4</v>
      </c>
      <c r="F19" s="8" t="s">
        <v>5</v>
      </c>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row>
    <row r="20" spans="2:102" ht="15" x14ac:dyDescent="0.25">
      <c r="B20" s="6" t="s">
        <v>6</v>
      </c>
      <c r="C20" s="6">
        <v>43512</v>
      </c>
      <c r="D20" s="2"/>
      <c r="E20" s="3">
        <f>D20/6</f>
        <v>0</v>
      </c>
      <c r="F20" s="4"/>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row>
    <row r="21" spans="2:102" ht="15" customHeight="1" x14ac:dyDescent="0.25">
      <c r="B21" s="6">
        <v>43513</v>
      </c>
      <c r="C21" s="6">
        <f>B21+6</f>
        <v>43519</v>
      </c>
      <c r="D21" s="2"/>
      <c r="E21" s="3">
        <f>D21/30</f>
        <v>0</v>
      </c>
      <c r="F21" s="4"/>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row>
    <row r="22" spans="2:102" ht="15" customHeight="1" x14ac:dyDescent="0.25">
      <c r="B22" s="6">
        <f>B21+7</f>
        <v>43520</v>
      </c>
      <c r="C22" s="6">
        <f t="shared" ref="C22:C39" si="0">B22+6</f>
        <v>43526</v>
      </c>
      <c r="D22" s="2"/>
      <c r="E22" s="3">
        <f t="shared" ref="E22:E40" si="1">D22/30</f>
        <v>0</v>
      </c>
      <c r="F22" s="4">
        <f>AVERAGE(E20:E21,D22*0.8/24)</f>
        <v>0</v>
      </c>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row>
    <row r="23" spans="2:102" ht="15" customHeight="1" x14ac:dyDescent="0.25">
      <c r="B23" s="6">
        <f t="shared" ref="B23:B39" si="2">B22+7</f>
        <v>43527</v>
      </c>
      <c r="C23" s="6">
        <f t="shared" si="0"/>
        <v>43533</v>
      </c>
      <c r="D23" s="2"/>
      <c r="E23" s="3">
        <f t="shared" si="1"/>
        <v>0</v>
      </c>
      <c r="F23" s="4"/>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row>
    <row r="24" spans="2:102" ht="15" x14ac:dyDescent="0.25">
      <c r="B24" s="6">
        <f t="shared" si="2"/>
        <v>43534</v>
      </c>
      <c r="C24" s="6">
        <f t="shared" si="0"/>
        <v>43540</v>
      </c>
      <c r="D24" s="2"/>
      <c r="E24" s="3">
        <f t="shared" si="1"/>
        <v>0</v>
      </c>
      <c r="F24" s="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row>
    <row r="25" spans="2:102" ht="15" x14ac:dyDescent="0.25">
      <c r="B25" s="6">
        <f>B24+7</f>
        <v>43541</v>
      </c>
      <c r="C25" s="6">
        <f t="shared" si="0"/>
        <v>43547</v>
      </c>
      <c r="D25" s="2"/>
      <c r="E25" s="3">
        <f t="shared" si="1"/>
        <v>0</v>
      </c>
      <c r="F25" s="4"/>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row>
    <row r="26" spans="2:102" ht="15" x14ac:dyDescent="0.25">
      <c r="B26" s="6">
        <f>B25+7</f>
        <v>43548</v>
      </c>
      <c r="C26" s="6">
        <f t="shared" si="0"/>
        <v>43554</v>
      </c>
      <c r="D26" s="2"/>
      <c r="E26" s="3">
        <f t="shared" si="1"/>
        <v>0</v>
      </c>
      <c r="F26" s="4">
        <f>AVERAGE(D22*0.2/6,E23:E26)</f>
        <v>0</v>
      </c>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row>
    <row r="27" spans="2:102" ht="15" x14ac:dyDescent="0.25">
      <c r="B27" s="6">
        <f t="shared" si="2"/>
        <v>43555</v>
      </c>
      <c r="C27" s="6">
        <f t="shared" si="0"/>
        <v>43561</v>
      </c>
      <c r="D27" s="2"/>
      <c r="E27" s="3">
        <f t="shared" si="1"/>
        <v>0</v>
      </c>
      <c r="F27" s="4"/>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row>
    <row r="28" spans="2:102" ht="15" x14ac:dyDescent="0.25">
      <c r="B28" s="6">
        <f t="shared" si="2"/>
        <v>43562</v>
      </c>
      <c r="C28" s="6">
        <f t="shared" si="0"/>
        <v>43568</v>
      </c>
      <c r="D28" s="2"/>
      <c r="E28" s="3">
        <f t="shared" si="1"/>
        <v>0</v>
      </c>
      <c r="F28" s="4"/>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row>
    <row r="29" spans="2:102" ht="15" x14ac:dyDescent="0.25">
      <c r="B29" s="6">
        <f t="shared" si="2"/>
        <v>43569</v>
      </c>
      <c r="C29" s="6">
        <f t="shared" si="0"/>
        <v>43575</v>
      </c>
      <c r="D29" s="2"/>
      <c r="E29" s="3">
        <f t="shared" si="1"/>
        <v>0</v>
      </c>
      <c r="F29" s="4"/>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row>
    <row r="30" spans="2:102" ht="15" x14ac:dyDescent="0.25">
      <c r="B30" s="6">
        <f t="shared" si="2"/>
        <v>43576</v>
      </c>
      <c r="C30" s="6">
        <f t="shared" si="0"/>
        <v>43582</v>
      </c>
      <c r="D30" s="2"/>
      <c r="E30" s="3">
        <f t="shared" si="1"/>
        <v>0</v>
      </c>
      <c r="F30" s="4"/>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row>
    <row r="31" spans="2:102" ht="15" x14ac:dyDescent="0.25">
      <c r="B31" s="6">
        <f t="shared" si="2"/>
        <v>43583</v>
      </c>
      <c r="C31" s="6">
        <f t="shared" si="0"/>
        <v>43589</v>
      </c>
      <c r="D31" s="2"/>
      <c r="E31" s="3">
        <f t="shared" si="1"/>
        <v>0</v>
      </c>
      <c r="F31" s="4">
        <f>AVERAGE(E27:E30,D31*0.4/12)</f>
        <v>0</v>
      </c>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row>
    <row r="32" spans="2:102" ht="15" x14ac:dyDescent="0.25">
      <c r="B32" s="6">
        <f t="shared" si="2"/>
        <v>43590</v>
      </c>
      <c r="C32" s="6">
        <f t="shared" si="0"/>
        <v>43596</v>
      </c>
      <c r="D32" s="2"/>
      <c r="E32" s="3">
        <f t="shared" si="1"/>
        <v>0</v>
      </c>
      <c r="F32" s="4"/>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row>
    <row r="33" spans="2:102" ht="15" x14ac:dyDescent="0.25">
      <c r="B33" s="6">
        <f t="shared" si="2"/>
        <v>43597</v>
      </c>
      <c r="C33" s="6">
        <f t="shared" si="0"/>
        <v>43603</v>
      </c>
      <c r="D33" s="2"/>
      <c r="E33" s="3">
        <f t="shared" si="1"/>
        <v>0</v>
      </c>
      <c r="F33" s="4"/>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row>
    <row r="34" spans="2:102" ht="15" x14ac:dyDescent="0.25">
      <c r="B34" s="6">
        <f>B33+7</f>
        <v>43604</v>
      </c>
      <c r="C34" s="6">
        <f t="shared" si="0"/>
        <v>43610</v>
      </c>
      <c r="D34" s="2"/>
      <c r="E34" s="3">
        <f t="shared" si="1"/>
        <v>0</v>
      </c>
      <c r="F34" s="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row>
    <row r="35" spans="2:102" ht="15" x14ac:dyDescent="0.25">
      <c r="B35" s="6">
        <f t="shared" si="2"/>
        <v>43611</v>
      </c>
      <c r="C35" s="6">
        <f t="shared" si="0"/>
        <v>43617</v>
      </c>
      <c r="D35" s="2"/>
      <c r="E35" s="3">
        <f t="shared" si="1"/>
        <v>0</v>
      </c>
      <c r="F35" s="4">
        <f>AVERAGE(D31*0.6/18,E32:E35)</f>
        <v>0</v>
      </c>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row>
    <row r="36" spans="2:102" ht="15" x14ac:dyDescent="0.25">
      <c r="B36" s="6">
        <f t="shared" si="2"/>
        <v>43618</v>
      </c>
      <c r="C36" s="6">
        <f t="shared" si="0"/>
        <v>43624</v>
      </c>
      <c r="D36" s="2"/>
      <c r="E36" s="3">
        <f t="shared" si="1"/>
        <v>0</v>
      </c>
      <c r="F36" s="4"/>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row>
    <row r="37" spans="2:102" ht="15" x14ac:dyDescent="0.25">
      <c r="B37" s="6">
        <f t="shared" si="2"/>
        <v>43625</v>
      </c>
      <c r="C37" s="6">
        <f t="shared" si="0"/>
        <v>43631</v>
      </c>
      <c r="D37" s="2"/>
      <c r="E37" s="3">
        <f t="shared" si="1"/>
        <v>0</v>
      </c>
      <c r="F37" s="4"/>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row>
    <row r="38" spans="2:102" ht="15" x14ac:dyDescent="0.25">
      <c r="B38" s="6">
        <f t="shared" si="2"/>
        <v>43632</v>
      </c>
      <c r="C38" s="6">
        <f t="shared" si="0"/>
        <v>43638</v>
      </c>
      <c r="D38" s="2"/>
      <c r="E38" s="3">
        <f t="shared" si="1"/>
        <v>0</v>
      </c>
      <c r="F38" s="4"/>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row>
    <row r="39" spans="2:102" ht="15" x14ac:dyDescent="0.25">
      <c r="B39" s="6">
        <f t="shared" si="2"/>
        <v>43639</v>
      </c>
      <c r="C39" s="6">
        <f t="shared" si="0"/>
        <v>43645</v>
      </c>
      <c r="D39" s="2"/>
      <c r="E39" s="3">
        <f t="shared" si="1"/>
        <v>0</v>
      </c>
      <c r="F39" s="4"/>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row>
    <row r="40" spans="2:102" ht="15" x14ac:dyDescent="0.25">
      <c r="B40" s="6">
        <v>43646</v>
      </c>
      <c r="C40" s="6">
        <v>43646</v>
      </c>
      <c r="D40" s="2"/>
      <c r="E40" s="3">
        <f t="shared" si="1"/>
        <v>0</v>
      </c>
      <c r="F40" s="4">
        <f>AVERAGE(E36:E40)</f>
        <v>0</v>
      </c>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row>
    <row r="41" spans="2:102" ht="15" x14ac:dyDescent="0.25">
      <c r="B41" s="121" t="s">
        <v>7</v>
      </c>
      <c r="C41" s="122"/>
      <c r="D41" s="122"/>
      <c r="E41" s="123"/>
      <c r="F41" s="5">
        <f>AVERAGE(F22,F26,F31,F35,F40)</f>
        <v>0</v>
      </c>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row>
    <row r="42" spans="2:102" ht="16.5" customHeight="1" x14ac:dyDescent="0.2">
      <c r="B42" s="10"/>
      <c r="C42" s="10"/>
      <c r="D42" s="10"/>
      <c r="E42" s="10"/>
      <c r="F42" s="11"/>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row>
    <row r="43" spans="2:102" x14ac:dyDescent="0.2">
      <c r="B43" s="10"/>
      <c r="C43" s="10"/>
      <c r="D43" s="10"/>
      <c r="E43" s="10"/>
      <c r="F43" s="11"/>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row>
    <row r="44" spans="2:102" ht="15" x14ac:dyDescent="0.25">
      <c r="B44" s="109" t="s">
        <v>8</v>
      </c>
      <c r="C44" s="110"/>
      <c r="D44" s="110"/>
      <c r="E44" s="110"/>
      <c r="F44" s="111"/>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row>
    <row r="45" spans="2:102" ht="30" x14ac:dyDescent="0.25">
      <c r="B45" s="66" t="s">
        <v>1</v>
      </c>
      <c r="C45" s="66" t="s">
        <v>2</v>
      </c>
      <c r="D45" s="7" t="s">
        <v>3</v>
      </c>
      <c r="E45" s="66" t="s">
        <v>30</v>
      </c>
      <c r="F45" s="8" t="s">
        <v>5</v>
      </c>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row>
    <row r="46" spans="2:102" ht="15" x14ac:dyDescent="0.25">
      <c r="B46" s="9" t="s">
        <v>9</v>
      </c>
      <c r="C46" s="6">
        <v>43834</v>
      </c>
      <c r="D46" s="2"/>
      <c r="E46" s="4">
        <f>D46/(30/5*3)</f>
        <v>0</v>
      </c>
      <c r="F46" s="4"/>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row>
    <row r="47" spans="2:102" ht="15" x14ac:dyDescent="0.25">
      <c r="B47" s="6">
        <v>43835</v>
      </c>
      <c r="C47" s="6">
        <f>C46+7</f>
        <v>43841</v>
      </c>
      <c r="D47" s="2"/>
      <c r="E47" s="4">
        <f>D47/30</f>
        <v>0</v>
      </c>
      <c r="F47" s="4"/>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row>
    <row r="48" spans="2:102" ht="15" x14ac:dyDescent="0.25">
      <c r="B48" s="6">
        <f>B47+7</f>
        <v>43842</v>
      </c>
      <c r="C48" s="6">
        <f t="shared" ref="C48:C54" si="3">C47+7</f>
        <v>43848</v>
      </c>
      <c r="D48" s="2"/>
      <c r="E48" s="4">
        <f t="shared" ref="E48:E54" si="4">D48/30</f>
        <v>0</v>
      </c>
      <c r="F48" s="4"/>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row>
    <row r="49" spans="2:102" ht="15" x14ac:dyDescent="0.25">
      <c r="B49" s="6">
        <f t="shared" ref="B49:B53" si="5">B48+7</f>
        <v>43849</v>
      </c>
      <c r="C49" s="6">
        <f t="shared" si="3"/>
        <v>43855</v>
      </c>
      <c r="D49" s="2"/>
      <c r="E49" s="4">
        <f t="shared" si="4"/>
        <v>0</v>
      </c>
      <c r="F49" s="4"/>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row>
    <row r="50" spans="2:102" ht="15" x14ac:dyDescent="0.25">
      <c r="B50" s="6">
        <f t="shared" si="5"/>
        <v>43856</v>
      </c>
      <c r="C50" s="6">
        <f t="shared" si="3"/>
        <v>43862</v>
      </c>
      <c r="D50" s="2"/>
      <c r="E50" s="4">
        <f t="shared" si="4"/>
        <v>0</v>
      </c>
      <c r="F50" s="4">
        <f>AVERAGE(E46:E50)</f>
        <v>0</v>
      </c>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row>
    <row r="51" spans="2:102" ht="15" x14ac:dyDescent="0.25">
      <c r="B51" s="6">
        <f t="shared" si="5"/>
        <v>43863</v>
      </c>
      <c r="C51" s="6">
        <f t="shared" si="3"/>
        <v>43869</v>
      </c>
      <c r="D51" s="2"/>
      <c r="E51" s="4">
        <f t="shared" si="4"/>
        <v>0</v>
      </c>
      <c r="F51" s="4"/>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row>
    <row r="52" spans="2:102" ht="15" x14ac:dyDescent="0.25">
      <c r="B52" s="6">
        <f t="shared" si="5"/>
        <v>43870</v>
      </c>
      <c r="C52" s="6">
        <f t="shared" si="3"/>
        <v>43876</v>
      </c>
      <c r="D52" s="2"/>
      <c r="E52" s="4">
        <f t="shared" si="4"/>
        <v>0</v>
      </c>
      <c r="F52" s="4"/>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row>
    <row r="53" spans="2:102" ht="15" x14ac:dyDescent="0.25">
      <c r="B53" s="6">
        <f t="shared" si="5"/>
        <v>43877</v>
      </c>
      <c r="C53" s="6">
        <f t="shared" si="3"/>
        <v>43883</v>
      </c>
      <c r="D53" s="2"/>
      <c r="E53" s="4">
        <f t="shared" si="4"/>
        <v>0</v>
      </c>
      <c r="F53" s="4"/>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row>
    <row r="54" spans="2:102" ht="15" x14ac:dyDescent="0.25">
      <c r="B54" s="6">
        <f>B53+7</f>
        <v>43884</v>
      </c>
      <c r="C54" s="6">
        <f t="shared" si="3"/>
        <v>43890</v>
      </c>
      <c r="D54" s="2"/>
      <c r="E54" s="4">
        <f t="shared" si="4"/>
        <v>0</v>
      </c>
      <c r="F54" s="4">
        <f>AVERAGE(E51:E54)</f>
        <v>0</v>
      </c>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row>
    <row r="55" spans="2:102" ht="15" x14ac:dyDescent="0.25">
      <c r="B55" s="121" t="s">
        <v>7</v>
      </c>
      <c r="C55" s="122"/>
      <c r="D55" s="122"/>
      <c r="E55" s="123"/>
      <c r="F55" s="5">
        <f>AVERAGE(F50,F54)</f>
        <v>0</v>
      </c>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row>
    <row r="56" spans="2:102" x14ac:dyDescent="0.2">
      <c r="B56" s="10"/>
      <c r="C56" s="10"/>
      <c r="D56" s="10"/>
      <c r="E56" s="10"/>
      <c r="F56" s="11"/>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row>
    <row r="57" spans="2:102" x14ac:dyDescent="0.2">
      <c r="B57" s="10"/>
      <c r="C57" s="10"/>
      <c r="D57" s="10"/>
      <c r="E57" s="10"/>
      <c r="F57" s="11"/>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row>
    <row r="58" spans="2:102" ht="15" x14ac:dyDescent="0.25">
      <c r="B58" s="109" t="s">
        <v>47</v>
      </c>
      <c r="C58" s="110"/>
      <c r="D58" s="110"/>
      <c r="E58" s="110"/>
      <c r="F58" s="110"/>
      <c r="G58" s="110"/>
      <c r="H58" s="110"/>
      <c r="I58" s="111"/>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row>
    <row r="59" spans="2:102" ht="15" x14ac:dyDescent="0.25">
      <c r="B59" s="66"/>
      <c r="C59" s="66"/>
      <c r="D59" s="66"/>
      <c r="E59" s="66"/>
      <c r="F59" s="66"/>
      <c r="G59" s="27"/>
      <c r="H59" s="27"/>
      <c r="I59" s="27"/>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row>
    <row r="60" spans="2:102" ht="15" x14ac:dyDescent="0.25">
      <c r="B60" s="66"/>
      <c r="C60" s="66">
        <v>1</v>
      </c>
      <c r="D60" s="66">
        <v>2</v>
      </c>
      <c r="E60" s="66">
        <v>3</v>
      </c>
      <c r="F60" s="66">
        <v>4</v>
      </c>
      <c r="G60" s="27">
        <v>5</v>
      </c>
      <c r="H60" s="27">
        <v>6</v>
      </c>
      <c r="I60" s="27">
        <v>7</v>
      </c>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row>
    <row r="61" spans="2:102" ht="15" x14ac:dyDescent="0.25">
      <c r="B61" s="66" t="s">
        <v>22</v>
      </c>
      <c r="C61" s="66" t="s">
        <v>23</v>
      </c>
      <c r="D61" s="7" t="s">
        <v>24</v>
      </c>
      <c r="E61" s="66" t="s">
        <v>25</v>
      </c>
      <c r="F61" s="8" t="s">
        <v>26</v>
      </c>
      <c r="G61" s="27" t="s">
        <v>27</v>
      </c>
      <c r="H61" s="27" t="s">
        <v>28</v>
      </c>
      <c r="I61" s="27" t="s">
        <v>29</v>
      </c>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row>
    <row r="62" spans="2:102" x14ac:dyDescent="0.2">
      <c r="B62" s="3" t="s">
        <v>31</v>
      </c>
      <c r="C62" s="25" t="str">
        <f>IF(WEEKDAY(C3)=C60,C3,IF(WEEKDAY(C3)&gt;C60,"",B62+1))</f>
        <v/>
      </c>
      <c r="D62" s="25" t="str">
        <f>IF(WEEKDAY(C3)=D60,C3,IF(WEEKDAY(C3)&gt;D60,"",C62+1))</f>
        <v/>
      </c>
      <c r="E62" s="25" t="str">
        <f>IF(WEEKDAY(C3)=E60,C3,IF(WEEKDAY(C3)&gt;E60,"",D62+1))</f>
        <v/>
      </c>
      <c r="F62" s="25" t="str">
        <f>IF(WEEKDAY(C3)=F60,C3,IF(WEEKDAY(C3)&gt;F60,"",E62+1))</f>
        <v/>
      </c>
      <c r="G62" s="102" t="str">
        <f>IF(WEEKDAY(C3)=G60,C3,IF(WEEKDAY(C3)&gt;G60,"",F62+1))</f>
        <v/>
      </c>
      <c r="H62" s="102" t="str">
        <f>IF(WEEKDAY(C3)=H60,C3,IF(WEEKDAY(C3)&gt;H60,"",G62+1))</f>
        <v/>
      </c>
      <c r="I62" s="102">
        <f>IF(WEEKDAY(C3)=I60,C3,IF(WEEKDAY(C3)&gt;I60,"",H62+1))</f>
        <v>0</v>
      </c>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row>
    <row r="63" spans="2:102" x14ac:dyDescent="0.2">
      <c r="B63" s="3" t="s">
        <v>32</v>
      </c>
      <c r="C63" s="25">
        <f>I62+1</f>
        <v>1</v>
      </c>
      <c r="D63" s="25">
        <f t="shared" ref="D63:I69" si="6">C63+1</f>
        <v>2</v>
      </c>
      <c r="E63" s="25">
        <f t="shared" si="6"/>
        <v>3</v>
      </c>
      <c r="F63" s="25">
        <f t="shared" si="6"/>
        <v>4</v>
      </c>
      <c r="G63" s="102">
        <f t="shared" si="6"/>
        <v>5</v>
      </c>
      <c r="H63" s="102">
        <f t="shared" si="6"/>
        <v>6</v>
      </c>
      <c r="I63" s="102">
        <f t="shared" si="6"/>
        <v>7</v>
      </c>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row>
    <row r="64" spans="2:102" x14ac:dyDescent="0.2">
      <c r="B64" s="3" t="s">
        <v>33</v>
      </c>
      <c r="C64" s="25">
        <f t="shared" ref="C64:C69" si="7">I63+1</f>
        <v>8</v>
      </c>
      <c r="D64" s="25">
        <f t="shared" si="6"/>
        <v>9</v>
      </c>
      <c r="E64" s="25">
        <f t="shared" si="6"/>
        <v>10</v>
      </c>
      <c r="F64" s="25">
        <f t="shared" si="6"/>
        <v>11</v>
      </c>
      <c r="G64" s="102">
        <f t="shared" si="6"/>
        <v>12</v>
      </c>
      <c r="H64" s="102">
        <f t="shared" si="6"/>
        <v>13</v>
      </c>
      <c r="I64" s="102">
        <f t="shared" si="6"/>
        <v>14</v>
      </c>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row>
    <row r="65" spans="2:9" x14ac:dyDescent="0.2">
      <c r="B65" s="3" t="s">
        <v>34</v>
      </c>
      <c r="C65" s="25">
        <f t="shared" si="7"/>
        <v>15</v>
      </c>
      <c r="D65" s="25">
        <f t="shared" si="6"/>
        <v>16</v>
      </c>
      <c r="E65" s="25">
        <f t="shared" si="6"/>
        <v>17</v>
      </c>
      <c r="F65" s="25">
        <f t="shared" si="6"/>
        <v>18</v>
      </c>
      <c r="G65" s="102">
        <f t="shared" si="6"/>
        <v>19</v>
      </c>
      <c r="H65" s="102">
        <f t="shared" si="6"/>
        <v>20</v>
      </c>
      <c r="I65" s="102">
        <f t="shared" si="6"/>
        <v>21</v>
      </c>
    </row>
    <row r="66" spans="2:9" x14ac:dyDescent="0.2">
      <c r="B66" s="3" t="s">
        <v>35</v>
      </c>
      <c r="C66" s="25">
        <f t="shared" si="7"/>
        <v>22</v>
      </c>
      <c r="D66" s="25">
        <f t="shared" si="6"/>
        <v>23</v>
      </c>
      <c r="E66" s="25">
        <f t="shared" si="6"/>
        <v>24</v>
      </c>
      <c r="F66" s="25">
        <f t="shared" si="6"/>
        <v>25</v>
      </c>
      <c r="G66" s="102">
        <f t="shared" si="6"/>
        <v>26</v>
      </c>
      <c r="H66" s="102">
        <f t="shared" si="6"/>
        <v>27</v>
      </c>
      <c r="I66" s="102">
        <f t="shared" si="6"/>
        <v>28</v>
      </c>
    </row>
    <row r="67" spans="2:9" x14ac:dyDescent="0.2">
      <c r="B67" s="3" t="s">
        <v>36</v>
      </c>
      <c r="C67" s="25">
        <f t="shared" si="7"/>
        <v>29</v>
      </c>
      <c r="D67" s="25">
        <f t="shared" si="6"/>
        <v>30</v>
      </c>
      <c r="E67" s="25">
        <f t="shared" si="6"/>
        <v>31</v>
      </c>
      <c r="F67" s="25">
        <f t="shared" si="6"/>
        <v>32</v>
      </c>
      <c r="G67" s="102">
        <f t="shared" si="6"/>
        <v>33</v>
      </c>
      <c r="H67" s="102">
        <f t="shared" si="6"/>
        <v>34</v>
      </c>
      <c r="I67" s="102">
        <f t="shared" si="6"/>
        <v>35</v>
      </c>
    </row>
    <row r="68" spans="2:9" x14ac:dyDescent="0.2">
      <c r="B68" s="3" t="s">
        <v>37</v>
      </c>
      <c r="C68" s="25">
        <f t="shared" si="7"/>
        <v>36</v>
      </c>
      <c r="D68" s="25">
        <f t="shared" si="6"/>
        <v>37</v>
      </c>
      <c r="E68" s="25">
        <f t="shared" si="6"/>
        <v>38</v>
      </c>
      <c r="F68" s="25">
        <f t="shared" si="6"/>
        <v>39</v>
      </c>
      <c r="G68" s="102">
        <f>F68+1</f>
        <v>40</v>
      </c>
      <c r="H68" s="102">
        <f t="shared" si="6"/>
        <v>41</v>
      </c>
      <c r="I68" s="102">
        <f t="shared" si="6"/>
        <v>42</v>
      </c>
    </row>
    <row r="69" spans="2:9" x14ac:dyDescent="0.2">
      <c r="B69" s="3" t="s">
        <v>38</v>
      </c>
      <c r="C69" s="25">
        <f t="shared" si="7"/>
        <v>43</v>
      </c>
      <c r="D69" s="25">
        <f t="shared" si="6"/>
        <v>44</v>
      </c>
      <c r="E69" s="25">
        <f t="shared" si="6"/>
        <v>45</v>
      </c>
      <c r="F69" s="25">
        <f t="shared" si="6"/>
        <v>46</v>
      </c>
      <c r="G69" s="102">
        <f t="shared" si="6"/>
        <v>47</v>
      </c>
      <c r="H69" s="102">
        <f t="shared" si="6"/>
        <v>48</v>
      </c>
      <c r="I69" s="102">
        <f t="shared" si="6"/>
        <v>49</v>
      </c>
    </row>
    <row r="70" spans="2:9" x14ac:dyDescent="0.2">
      <c r="B70" s="3" t="s">
        <v>39</v>
      </c>
      <c r="C70" s="25">
        <f>IF(WEEKDAY(C3)&gt;C60,I69+1,"")</f>
        <v>50</v>
      </c>
      <c r="D70" s="25">
        <f>IF(WEEKDAY(C3)&gt;D60,C70+1,"")</f>
        <v>51</v>
      </c>
      <c r="E70" s="25">
        <f>IF(WEEKDAY(C3)&gt;E60,D70+1,"")</f>
        <v>52</v>
      </c>
      <c r="F70" s="25">
        <f>IF(WEEKDAY(C3)&gt;F60,E70+1,"")</f>
        <v>53</v>
      </c>
      <c r="G70" s="102">
        <f>IF(WEEKDAY(C3)&gt;G60,F70+1,"")</f>
        <v>54</v>
      </c>
      <c r="H70" s="102">
        <f>IF(WEEKDAY(C3)&gt;H60,G70+1,"")</f>
        <v>55</v>
      </c>
      <c r="I70" s="102" t="str">
        <f>IF(WEEKDAY(C3)&gt;I60,H70+1,"")</f>
        <v/>
      </c>
    </row>
    <row r="71" spans="2:9" x14ac:dyDescent="0.2">
      <c r="B71" s="10"/>
      <c r="C71" s="10"/>
      <c r="D71" s="10"/>
      <c r="E71" s="10"/>
      <c r="F71" s="11"/>
    </row>
    <row r="72" spans="2:9" s="10" customFormat="1" x14ac:dyDescent="0.2"/>
    <row r="73" spans="2:9" s="10" customFormat="1" ht="60.75" customHeight="1" x14ac:dyDescent="0.2">
      <c r="B73" s="113" t="s">
        <v>75</v>
      </c>
      <c r="C73" s="114"/>
      <c r="D73" s="114"/>
      <c r="E73" s="114"/>
      <c r="F73" s="114"/>
      <c r="G73" s="115"/>
    </row>
    <row r="74" spans="2:9" s="10" customFormat="1" ht="39" x14ac:dyDescent="0.55000000000000004">
      <c r="B74" s="40"/>
      <c r="C74" s="41" t="s">
        <v>42</v>
      </c>
      <c r="D74" s="41" t="s">
        <v>43</v>
      </c>
      <c r="E74" s="41" t="s">
        <v>44</v>
      </c>
      <c r="F74" s="41" t="s">
        <v>45</v>
      </c>
      <c r="G74" s="103" t="s">
        <v>46</v>
      </c>
    </row>
    <row r="75" spans="2:9" s="10" customFormat="1" ht="15" x14ac:dyDescent="0.25">
      <c r="B75" s="38" t="s">
        <v>31</v>
      </c>
      <c r="C75" s="39">
        <f>MIN(C62:I62)</f>
        <v>0</v>
      </c>
      <c r="D75" s="39">
        <f t="shared" ref="D75:D82" si="8">I62</f>
        <v>0</v>
      </c>
      <c r="E75" s="62">
        <f>SUM('Employee Worksheet'!D10:E892)</f>
        <v>0</v>
      </c>
      <c r="F75" s="34">
        <f>E75/VLOOKUP(F6,B90:F96,2,FALSE)</f>
        <v>0</v>
      </c>
      <c r="G75" s="34"/>
    </row>
    <row r="76" spans="2:9" s="10" customFormat="1" ht="15" x14ac:dyDescent="0.25">
      <c r="B76" s="38" t="s">
        <v>32</v>
      </c>
      <c r="C76" s="39">
        <f t="shared" ref="C76:C82" si="9">C63</f>
        <v>1</v>
      </c>
      <c r="D76" s="39">
        <f t="shared" si="8"/>
        <v>7</v>
      </c>
      <c r="E76" s="62">
        <f>SUM('Employee Worksheet'!G10:H892)</f>
        <v>0</v>
      </c>
      <c r="F76" s="34">
        <f>E76/30</f>
        <v>0</v>
      </c>
      <c r="G76" s="34"/>
    </row>
    <row r="77" spans="2:9" s="10" customFormat="1" ht="15" x14ac:dyDescent="0.25">
      <c r="B77" s="38" t="s">
        <v>33</v>
      </c>
      <c r="C77" s="39">
        <f t="shared" si="9"/>
        <v>8</v>
      </c>
      <c r="D77" s="39">
        <f t="shared" si="8"/>
        <v>14</v>
      </c>
      <c r="E77" s="62">
        <f>SUM('Employee Worksheet'!J10:K892)</f>
        <v>0</v>
      </c>
      <c r="F77" s="34">
        <f t="shared" ref="F77:F82" si="10">E77/30</f>
        <v>0</v>
      </c>
      <c r="G77" s="34"/>
    </row>
    <row r="78" spans="2:9" s="10" customFormat="1" ht="15" x14ac:dyDescent="0.25">
      <c r="B78" s="38" t="s">
        <v>34</v>
      </c>
      <c r="C78" s="39">
        <f t="shared" si="9"/>
        <v>15</v>
      </c>
      <c r="D78" s="39">
        <f t="shared" si="8"/>
        <v>21</v>
      </c>
      <c r="E78" s="62">
        <f>SUM('Employee Worksheet'!M10:N892)</f>
        <v>0</v>
      </c>
      <c r="F78" s="34">
        <f t="shared" si="10"/>
        <v>0</v>
      </c>
      <c r="G78" s="34" t="e">
        <f>IF(F6="Monday",AVERAGE(F75:F78),AVERAGE(F75:F78,E79*VLOOKUP(F6,B90:F96,5,FALSE)/VLOOKUP(F6,B90:F96,3,FALSE)))</f>
        <v>#DIV/0!</v>
      </c>
    </row>
    <row r="79" spans="2:9" s="10" customFormat="1" ht="15" x14ac:dyDescent="0.25">
      <c r="B79" s="38" t="s">
        <v>35</v>
      </c>
      <c r="C79" s="39">
        <f t="shared" si="9"/>
        <v>22</v>
      </c>
      <c r="D79" s="39">
        <f t="shared" si="8"/>
        <v>28</v>
      </c>
      <c r="E79" s="62">
        <f>SUM('Employee Worksheet'!P10:Q892)</f>
        <v>0</v>
      </c>
      <c r="F79" s="34">
        <f t="shared" si="10"/>
        <v>0</v>
      </c>
      <c r="G79" s="34"/>
    </row>
    <row r="80" spans="2:9" s="10" customFormat="1" ht="15" x14ac:dyDescent="0.25">
      <c r="B80" s="38" t="s">
        <v>36</v>
      </c>
      <c r="C80" s="39">
        <f t="shared" si="9"/>
        <v>29</v>
      </c>
      <c r="D80" s="39">
        <f t="shared" si="8"/>
        <v>35</v>
      </c>
      <c r="E80" s="62">
        <f>SUM('Employee Worksheet'!S10:T892)</f>
        <v>0</v>
      </c>
      <c r="F80" s="34">
        <f t="shared" si="10"/>
        <v>0</v>
      </c>
      <c r="G80" s="34"/>
    </row>
    <row r="81" spans="2:7" s="10" customFormat="1" ht="15" x14ac:dyDescent="0.25">
      <c r="B81" s="38" t="s">
        <v>37</v>
      </c>
      <c r="C81" s="39">
        <f t="shared" si="9"/>
        <v>36</v>
      </c>
      <c r="D81" s="39">
        <f t="shared" si="8"/>
        <v>42</v>
      </c>
      <c r="E81" s="62">
        <f>SUM('Employee Worksheet'!V10:W892)</f>
        <v>0</v>
      </c>
      <c r="F81" s="34">
        <f t="shared" si="10"/>
        <v>0</v>
      </c>
      <c r="G81" s="34"/>
    </row>
    <row r="82" spans="2:7" s="10" customFormat="1" ht="15" x14ac:dyDescent="0.25">
      <c r="B82" s="38" t="s">
        <v>38</v>
      </c>
      <c r="C82" s="39">
        <f t="shared" si="9"/>
        <v>43</v>
      </c>
      <c r="D82" s="39">
        <f t="shared" si="8"/>
        <v>49</v>
      </c>
      <c r="E82" s="62">
        <f>SUM('Employee Worksheet'!Y10:Z892)</f>
        <v>0</v>
      </c>
      <c r="F82" s="34">
        <f t="shared" si="10"/>
        <v>0</v>
      </c>
      <c r="G82" s="34"/>
    </row>
    <row r="83" spans="2:7" s="10" customFormat="1" ht="15" x14ac:dyDescent="0.25">
      <c r="B83" s="38" t="s">
        <v>39</v>
      </c>
      <c r="C83" s="39">
        <f>IF(D70="","",C70)</f>
        <v>50</v>
      </c>
      <c r="D83" s="39">
        <f>IF(C83="","",MAX(C70:I70))</f>
        <v>55</v>
      </c>
      <c r="E83" s="62">
        <f>SUM('Employee Worksheet'!AB10:AC892)</f>
        <v>0</v>
      </c>
      <c r="F83" s="34">
        <f>IFERROR(E83/VLOOKUP(F6,B90:F96,3,FALSE),0)</f>
        <v>0</v>
      </c>
      <c r="G83" s="34">
        <f>IF(F6="Monday",AVERAGE(F79:F82),AVERAGE(E79*VLOOKUP(F6,B90:F96,4,FALSE)/VLOOKUP(F6,B90:F96,2,FALSE),F80:F83))</f>
        <v>0</v>
      </c>
    </row>
    <row r="84" spans="2:7" s="10" customFormat="1" ht="15" x14ac:dyDescent="0.25">
      <c r="B84" s="31"/>
      <c r="C84" s="32"/>
      <c r="D84" s="32"/>
      <c r="E84" s="32"/>
      <c r="F84" s="32"/>
      <c r="G84" s="104"/>
    </row>
    <row r="85" spans="2:7" s="10" customFormat="1" ht="15" x14ac:dyDescent="0.25">
      <c r="B85" s="116" t="s">
        <v>48</v>
      </c>
      <c r="C85" s="117"/>
      <c r="D85" s="117"/>
      <c r="E85" s="117"/>
      <c r="F85" s="118"/>
      <c r="G85" s="105" t="e">
        <f>AVERAGE(G78:G83)</f>
        <v>#DIV/0!</v>
      </c>
    </row>
    <row r="86" spans="2:7" s="10" customFormat="1" x14ac:dyDescent="0.2"/>
    <row r="87" spans="2:7" s="10" customFormat="1" x14ac:dyDescent="0.2"/>
    <row r="88" spans="2:7" s="10" customFormat="1" ht="15" x14ac:dyDescent="0.25">
      <c r="B88" s="66" t="s">
        <v>49</v>
      </c>
      <c r="C88" s="66"/>
      <c r="D88" s="66"/>
      <c r="E88" s="66"/>
      <c r="F88" s="66"/>
    </row>
    <row r="89" spans="2:7" s="10" customFormat="1" ht="15" x14ac:dyDescent="0.25">
      <c r="B89" s="66" t="s">
        <v>50</v>
      </c>
      <c r="C89" s="66" t="s">
        <v>51</v>
      </c>
      <c r="D89" s="66" t="s">
        <v>52</v>
      </c>
      <c r="E89" s="66" t="s">
        <v>53</v>
      </c>
      <c r="F89" s="8" t="s">
        <v>54</v>
      </c>
    </row>
    <row r="90" spans="2:7" s="10" customFormat="1" x14ac:dyDescent="0.2">
      <c r="B90" s="64" t="s">
        <v>23</v>
      </c>
      <c r="C90" s="64">
        <v>30</v>
      </c>
      <c r="D90" s="64">
        <v>0</v>
      </c>
      <c r="E90" s="65">
        <v>1</v>
      </c>
      <c r="F90" s="65">
        <v>0</v>
      </c>
    </row>
    <row r="91" spans="2:7" s="10" customFormat="1" ht="15" x14ac:dyDescent="0.25">
      <c r="B91" s="33" t="s">
        <v>24</v>
      </c>
      <c r="C91" s="35">
        <v>30</v>
      </c>
      <c r="D91" s="35">
        <v>0</v>
      </c>
      <c r="E91" s="36">
        <v>1</v>
      </c>
      <c r="F91" s="37">
        <v>0</v>
      </c>
    </row>
    <row r="92" spans="2:7" s="10" customFormat="1" ht="15" x14ac:dyDescent="0.25">
      <c r="B92" s="33" t="s">
        <v>25</v>
      </c>
      <c r="C92" s="35">
        <v>24</v>
      </c>
      <c r="D92" s="35">
        <v>6</v>
      </c>
      <c r="E92" s="36">
        <v>0.8</v>
      </c>
      <c r="F92" s="37">
        <v>0.2</v>
      </c>
    </row>
    <row r="93" spans="2:7" s="10" customFormat="1" ht="15" x14ac:dyDescent="0.25">
      <c r="B93" s="33" t="s">
        <v>26</v>
      </c>
      <c r="C93" s="35">
        <v>18</v>
      </c>
      <c r="D93" s="35">
        <v>12</v>
      </c>
      <c r="E93" s="36">
        <v>0.6</v>
      </c>
      <c r="F93" s="37">
        <v>0.4</v>
      </c>
    </row>
    <row r="94" spans="2:7" s="10" customFormat="1" ht="15" x14ac:dyDescent="0.25">
      <c r="B94" s="33" t="s">
        <v>27</v>
      </c>
      <c r="C94" s="35">
        <v>12</v>
      </c>
      <c r="D94" s="35">
        <v>18</v>
      </c>
      <c r="E94" s="36">
        <v>0.4</v>
      </c>
      <c r="F94" s="37">
        <v>0.6</v>
      </c>
    </row>
    <row r="95" spans="2:7" s="10" customFormat="1" ht="15" x14ac:dyDescent="0.25">
      <c r="B95" s="33" t="s">
        <v>28</v>
      </c>
      <c r="C95" s="35">
        <v>6</v>
      </c>
      <c r="D95" s="35">
        <v>24</v>
      </c>
      <c r="E95" s="36">
        <v>0.2</v>
      </c>
      <c r="F95" s="37">
        <v>0.8</v>
      </c>
    </row>
    <row r="96" spans="2:7" s="10" customFormat="1" ht="15" x14ac:dyDescent="0.25">
      <c r="B96" s="33" t="s">
        <v>29</v>
      </c>
      <c r="C96" s="35">
        <v>30</v>
      </c>
      <c r="D96" s="35">
        <v>0</v>
      </c>
      <c r="E96" s="36">
        <v>0</v>
      </c>
      <c r="F96" s="37">
        <v>1</v>
      </c>
    </row>
    <row r="97" spans="2:102" ht="39" customHeight="1" x14ac:dyDescent="0.2">
      <c r="B97" s="10"/>
      <c r="C97" s="10"/>
      <c r="D97" s="10"/>
      <c r="E97" s="10"/>
      <c r="F97" s="11"/>
    </row>
    <row r="98" spans="2:102" x14ac:dyDescent="0.2">
      <c r="B98" s="10"/>
      <c r="C98" s="10"/>
      <c r="D98" s="10"/>
      <c r="E98" s="10"/>
      <c r="F98" s="11"/>
      <c r="CM98"/>
      <c r="CN98"/>
      <c r="CO98"/>
      <c r="CP98"/>
      <c r="CQ98"/>
      <c r="CR98"/>
      <c r="CS98"/>
      <c r="CT98"/>
      <c r="CU98"/>
      <c r="CV98"/>
      <c r="CW98"/>
      <c r="CX98"/>
    </row>
    <row r="99" spans="2:102" x14ac:dyDescent="0.2">
      <c r="B99" s="10"/>
      <c r="C99" s="10"/>
      <c r="D99" s="10"/>
      <c r="E99" s="10"/>
      <c r="F99" s="11"/>
      <c r="CM99"/>
      <c r="CN99"/>
      <c r="CO99"/>
      <c r="CP99"/>
      <c r="CQ99"/>
      <c r="CR99"/>
      <c r="CS99"/>
      <c r="CT99"/>
      <c r="CU99"/>
      <c r="CV99"/>
      <c r="CW99"/>
      <c r="CX99"/>
    </row>
    <row r="100" spans="2:102" x14ac:dyDescent="0.2">
      <c r="B100" s="10"/>
      <c r="C100" s="10"/>
      <c r="D100" s="10"/>
      <c r="E100" s="10"/>
      <c r="F100" s="11"/>
      <c r="CM100"/>
      <c r="CN100"/>
      <c r="CO100"/>
      <c r="CP100"/>
      <c r="CQ100"/>
      <c r="CR100"/>
      <c r="CS100"/>
      <c r="CT100"/>
      <c r="CU100"/>
      <c r="CV100"/>
      <c r="CW100"/>
      <c r="CX100"/>
    </row>
    <row r="101" spans="2:102" x14ac:dyDescent="0.2">
      <c r="B101" s="10"/>
      <c r="C101" s="10"/>
      <c r="D101" s="10"/>
      <c r="E101" s="10"/>
      <c r="F101" s="11"/>
      <c r="CM101"/>
      <c r="CN101"/>
      <c r="CO101"/>
      <c r="CP101"/>
      <c r="CQ101"/>
      <c r="CR101"/>
      <c r="CS101"/>
      <c r="CT101"/>
      <c r="CU101"/>
      <c r="CV101"/>
      <c r="CW101"/>
      <c r="CX101"/>
    </row>
    <row r="102" spans="2:102" x14ac:dyDescent="0.2">
      <c r="B102" s="10"/>
      <c r="C102" s="10"/>
      <c r="D102" s="10"/>
      <c r="E102" s="10"/>
      <c r="F102" s="11"/>
      <c r="CM102"/>
      <c r="CN102"/>
      <c r="CO102"/>
      <c r="CP102"/>
      <c r="CQ102"/>
      <c r="CR102"/>
      <c r="CS102"/>
      <c r="CT102"/>
      <c r="CU102"/>
      <c r="CV102"/>
      <c r="CW102"/>
      <c r="CX102"/>
    </row>
    <row r="103" spans="2:102" x14ac:dyDescent="0.2">
      <c r="B103" s="10"/>
      <c r="C103" s="10"/>
      <c r="D103" s="10"/>
      <c r="E103" s="10"/>
      <c r="F103" s="11"/>
      <c r="CM103"/>
      <c r="CN103"/>
      <c r="CO103"/>
      <c r="CP103"/>
      <c r="CQ103"/>
      <c r="CR103"/>
      <c r="CS103"/>
      <c r="CT103"/>
      <c r="CU103"/>
      <c r="CV103"/>
      <c r="CW103"/>
      <c r="CX103"/>
    </row>
    <row r="104" spans="2:102" x14ac:dyDescent="0.2">
      <c r="B104" s="10"/>
      <c r="C104" s="10"/>
      <c r="D104" s="10"/>
      <c r="E104" s="10"/>
      <c r="F104" s="11"/>
      <c r="CM104"/>
      <c r="CN104"/>
      <c r="CO104"/>
      <c r="CP104"/>
      <c r="CQ104"/>
      <c r="CR104"/>
      <c r="CS104"/>
      <c r="CT104"/>
      <c r="CU104"/>
      <c r="CV104"/>
      <c r="CW104"/>
      <c r="CX104"/>
    </row>
    <row r="105" spans="2:102" x14ac:dyDescent="0.2">
      <c r="B105" s="10"/>
      <c r="C105" s="10"/>
      <c r="D105" s="10"/>
      <c r="E105" s="10"/>
      <c r="F105" s="11"/>
      <c r="CM105"/>
      <c r="CN105"/>
      <c r="CO105"/>
      <c r="CP105"/>
      <c r="CQ105"/>
      <c r="CR105"/>
      <c r="CS105"/>
      <c r="CT105"/>
      <c r="CU105"/>
      <c r="CV105"/>
      <c r="CW105"/>
      <c r="CX105"/>
    </row>
    <row r="106" spans="2:102" x14ac:dyDescent="0.2">
      <c r="B106" s="10"/>
      <c r="C106" s="10"/>
      <c r="D106" s="10"/>
      <c r="E106" s="10"/>
      <c r="F106" s="11"/>
      <c r="CM106"/>
      <c r="CN106"/>
      <c r="CO106"/>
      <c r="CP106"/>
      <c r="CQ106"/>
      <c r="CR106"/>
      <c r="CS106"/>
      <c r="CT106"/>
      <c r="CU106"/>
      <c r="CV106"/>
      <c r="CW106"/>
      <c r="CX106"/>
    </row>
    <row r="107" spans="2:102" x14ac:dyDescent="0.2">
      <c r="B107" s="10"/>
      <c r="C107" s="10"/>
      <c r="D107" s="10"/>
      <c r="E107" s="10"/>
      <c r="F107" s="11"/>
      <c r="CM107"/>
      <c r="CN107"/>
      <c r="CO107"/>
      <c r="CP107"/>
      <c r="CQ107"/>
      <c r="CR107"/>
      <c r="CS107"/>
      <c r="CT107"/>
      <c r="CU107"/>
      <c r="CV107"/>
      <c r="CW107"/>
      <c r="CX107"/>
    </row>
    <row r="108" spans="2:102" x14ac:dyDescent="0.2">
      <c r="B108" s="10"/>
      <c r="C108" s="10"/>
      <c r="D108" s="10"/>
      <c r="E108" s="10"/>
      <c r="F108" s="11"/>
      <c r="CM108"/>
      <c r="CN108"/>
      <c r="CO108"/>
      <c r="CP108"/>
      <c r="CQ108"/>
      <c r="CR108"/>
      <c r="CS108"/>
      <c r="CT108"/>
      <c r="CU108"/>
      <c r="CV108"/>
      <c r="CW108"/>
      <c r="CX108"/>
    </row>
    <row r="109" spans="2:102" x14ac:dyDescent="0.2">
      <c r="B109" s="10"/>
      <c r="C109" s="10"/>
      <c r="D109" s="10"/>
      <c r="E109" s="10"/>
      <c r="F109" s="11"/>
      <c r="CM109"/>
      <c r="CN109"/>
      <c r="CO109"/>
      <c r="CP109"/>
      <c r="CQ109"/>
      <c r="CR109"/>
      <c r="CS109"/>
      <c r="CT109"/>
      <c r="CU109"/>
      <c r="CV109"/>
      <c r="CW109"/>
      <c r="CX109"/>
    </row>
    <row r="110" spans="2:102" x14ac:dyDescent="0.2">
      <c r="B110" s="10"/>
      <c r="C110" s="10"/>
      <c r="D110" s="10"/>
      <c r="E110" s="10"/>
      <c r="F110" s="11"/>
      <c r="CM110"/>
      <c r="CN110"/>
      <c r="CO110"/>
      <c r="CP110"/>
      <c r="CQ110"/>
      <c r="CR110"/>
      <c r="CS110"/>
      <c r="CT110"/>
      <c r="CU110"/>
      <c r="CV110"/>
      <c r="CW110"/>
      <c r="CX110"/>
    </row>
    <row r="111" spans="2:102" x14ac:dyDescent="0.2">
      <c r="B111" s="10"/>
      <c r="C111" s="10"/>
      <c r="D111" s="10"/>
      <c r="E111" s="10"/>
      <c r="F111" s="11"/>
      <c r="CM111"/>
      <c r="CN111"/>
      <c r="CO111"/>
      <c r="CP111"/>
      <c r="CQ111"/>
      <c r="CR111"/>
      <c r="CS111"/>
      <c r="CT111"/>
      <c r="CU111"/>
      <c r="CV111"/>
      <c r="CW111"/>
      <c r="CX111"/>
    </row>
    <row r="112" spans="2:102" x14ac:dyDescent="0.2">
      <c r="B112" s="10"/>
      <c r="C112" s="10"/>
      <c r="D112" s="10"/>
      <c r="E112" s="10"/>
      <c r="F112" s="11"/>
      <c r="CM112"/>
      <c r="CN112"/>
      <c r="CO112"/>
      <c r="CP112"/>
      <c r="CQ112"/>
      <c r="CR112"/>
      <c r="CS112"/>
      <c r="CT112"/>
      <c r="CU112"/>
      <c r="CV112"/>
      <c r="CW112"/>
      <c r="CX112"/>
    </row>
    <row r="113" spans="2:102" x14ac:dyDescent="0.2">
      <c r="B113" s="10"/>
      <c r="C113" s="10"/>
      <c r="D113" s="10"/>
      <c r="E113" s="10"/>
      <c r="F113" s="11"/>
      <c r="CM113"/>
      <c r="CN113"/>
      <c r="CO113"/>
      <c r="CP113"/>
      <c r="CQ113"/>
      <c r="CR113"/>
      <c r="CS113"/>
      <c r="CT113"/>
      <c r="CU113"/>
      <c r="CV113"/>
      <c r="CW113"/>
      <c r="CX113"/>
    </row>
    <row r="114" spans="2:102" x14ac:dyDescent="0.2">
      <c r="B114" s="10"/>
      <c r="C114" s="10"/>
      <c r="D114" s="10"/>
      <c r="E114" s="10"/>
      <c r="F114" s="11"/>
      <c r="CM114"/>
      <c r="CN114"/>
      <c r="CO114"/>
      <c r="CP114"/>
      <c r="CQ114"/>
      <c r="CR114"/>
      <c r="CS114"/>
      <c r="CT114"/>
      <c r="CU114"/>
      <c r="CV114"/>
      <c r="CW114"/>
      <c r="CX114"/>
    </row>
    <row r="115" spans="2:102" x14ac:dyDescent="0.2">
      <c r="B115" s="10"/>
      <c r="C115" s="10"/>
      <c r="D115" s="10"/>
      <c r="E115" s="10"/>
      <c r="F115" s="11"/>
      <c r="CM115"/>
      <c r="CN115"/>
      <c r="CO115"/>
      <c r="CP115"/>
      <c r="CQ115"/>
      <c r="CR115"/>
      <c r="CS115"/>
      <c r="CT115"/>
      <c r="CU115"/>
      <c r="CV115"/>
      <c r="CW115"/>
      <c r="CX115"/>
    </row>
    <row r="116" spans="2:102" x14ac:dyDescent="0.2">
      <c r="B116" s="10"/>
      <c r="C116" s="10"/>
      <c r="D116" s="10"/>
      <c r="E116" s="10"/>
      <c r="F116" s="11"/>
      <c r="CM116"/>
      <c r="CN116"/>
      <c r="CO116"/>
      <c r="CP116"/>
      <c r="CQ116"/>
      <c r="CR116"/>
      <c r="CS116"/>
      <c r="CT116"/>
      <c r="CU116"/>
      <c r="CV116"/>
      <c r="CW116"/>
      <c r="CX116"/>
    </row>
    <row r="117" spans="2:102" x14ac:dyDescent="0.2">
      <c r="B117" s="10"/>
      <c r="C117" s="10"/>
      <c r="D117" s="10"/>
      <c r="E117" s="10"/>
      <c r="F117" s="11"/>
      <c r="CM117"/>
      <c r="CN117"/>
      <c r="CO117"/>
      <c r="CP117"/>
      <c r="CQ117"/>
      <c r="CR117"/>
      <c r="CS117"/>
      <c r="CT117"/>
      <c r="CU117"/>
      <c r="CV117"/>
      <c r="CW117"/>
      <c r="CX117"/>
    </row>
    <row r="118" spans="2:102" x14ac:dyDescent="0.2">
      <c r="B118" s="10"/>
      <c r="C118" s="10"/>
      <c r="D118" s="10"/>
      <c r="E118" s="10"/>
      <c r="F118" s="11"/>
      <c r="CM118"/>
      <c r="CN118"/>
      <c r="CO118"/>
      <c r="CP118"/>
      <c r="CQ118"/>
      <c r="CR118"/>
      <c r="CS118"/>
      <c r="CT118"/>
      <c r="CU118"/>
      <c r="CV118"/>
      <c r="CW118"/>
      <c r="CX118"/>
    </row>
    <row r="119" spans="2:102" x14ac:dyDescent="0.2">
      <c r="B119" s="10"/>
      <c r="C119" s="10"/>
      <c r="D119" s="10"/>
      <c r="E119" s="10"/>
      <c r="F119" s="11"/>
      <c r="CM119"/>
      <c r="CN119"/>
      <c r="CO119"/>
      <c r="CP119"/>
      <c r="CQ119"/>
      <c r="CR119"/>
      <c r="CS119"/>
      <c r="CT119"/>
      <c r="CU119"/>
      <c r="CV119"/>
      <c r="CW119"/>
      <c r="CX119"/>
    </row>
    <row r="120" spans="2:102" x14ac:dyDescent="0.2">
      <c r="B120" s="10"/>
      <c r="C120" s="10"/>
      <c r="D120" s="10"/>
      <c r="E120" s="10"/>
      <c r="F120" s="11"/>
      <c r="CM120"/>
      <c r="CN120"/>
      <c r="CO120"/>
      <c r="CP120"/>
      <c r="CQ120"/>
      <c r="CR120"/>
      <c r="CS120"/>
      <c r="CT120"/>
      <c r="CU120"/>
      <c r="CV120"/>
      <c r="CW120"/>
      <c r="CX120"/>
    </row>
    <row r="121" spans="2:102" x14ac:dyDescent="0.2">
      <c r="B121" s="10"/>
      <c r="C121" s="10"/>
      <c r="D121" s="10"/>
      <c r="E121" s="10"/>
      <c r="F121" s="11"/>
      <c r="CM121"/>
      <c r="CN121"/>
      <c r="CO121"/>
      <c r="CP121"/>
      <c r="CQ121"/>
      <c r="CR121"/>
      <c r="CS121"/>
      <c r="CT121"/>
      <c r="CU121"/>
      <c r="CV121"/>
      <c r="CW121"/>
      <c r="CX121"/>
    </row>
    <row r="122" spans="2:102" s="10" customFormat="1" x14ac:dyDescent="0.2"/>
    <row r="123" spans="2:102" s="10" customFormat="1" ht="15" x14ac:dyDescent="0.25">
      <c r="G123" s="106"/>
    </row>
    <row r="124" spans="2:102" s="10" customFormat="1" x14ac:dyDescent="0.2"/>
    <row r="125" spans="2:102" x14ac:dyDescent="0.2">
      <c r="B125" s="10"/>
      <c r="C125" s="10"/>
      <c r="D125" s="10"/>
      <c r="E125" s="10"/>
      <c r="F125" s="10"/>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row>
  </sheetData>
  <mergeCells count="14">
    <mergeCell ref="B1:F1"/>
    <mergeCell ref="B9:F9"/>
    <mergeCell ref="B11:C11"/>
    <mergeCell ref="B12:C12"/>
    <mergeCell ref="F12:F13"/>
    <mergeCell ref="B13:C13"/>
    <mergeCell ref="B73:G73"/>
    <mergeCell ref="B85:F85"/>
    <mergeCell ref="C15:D15"/>
    <mergeCell ref="B18:F18"/>
    <mergeCell ref="B41:E41"/>
    <mergeCell ref="B44:F44"/>
    <mergeCell ref="B55:E55"/>
    <mergeCell ref="B58:I5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25"/>
  <sheetViews>
    <sheetView topLeftCell="A55" zoomScaleNormal="100" workbookViewId="0"/>
  </sheetViews>
  <sheetFormatPr defaultRowHeight="14.25" x14ac:dyDescent="0.2"/>
  <cols>
    <col min="1" max="1" width="9" style="10"/>
    <col min="2" max="2" width="37.75" customWidth="1"/>
    <col min="3" max="5" width="30.125" customWidth="1"/>
    <col min="6" max="6" width="37.875" style="1" customWidth="1"/>
    <col min="7" max="9" width="30.125" style="10" customWidth="1"/>
    <col min="10" max="102" width="9" style="10"/>
  </cols>
  <sheetData>
    <row r="1" spans="1:102" ht="153.75" customHeight="1" x14ac:dyDescent="0.2">
      <c r="B1" s="124" t="s">
        <v>69</v>
      </c>
      <c r="C1" s="125"/>
      <c r="D1" s="125"/>
      <c r="E1" s="125"/>
      <c r="F1" s="126"/>
    </row>
    <row r="2" spans="1:102" ht="22.5" customHeight="1" x14ac:dyDescent="0.2">
      <c r="B2" s="12"/>
      <c r="C2" s="12"/>
      <c r="D2" s="12"/>
      <c r="E2" s="12"/>
      <c r="F2" s="12"/>
    </row>
    <row r="3" spans="1:102" s="20" customFormat="1" ht="30" x14ac:dyDescent="0.25">
      <c r="A3" s="16"/>
      <c r="B3" s="67" t="s">
        <v>16</v>
      </c>
      <c r="C3" s="98">
        <f>'FTE Introduction'!C4</f>
        <v>0</v>
      </c>
      <c r="D3" s="26"/>
      <c r="E3" s="21" t="s">
        <v>17</v>
      </c>
      <c r="F3" s="19">
        <f>C4*0.75</f>
        <v>0</v>
      </c>
      <c r="G3" s="18"/>
      <c r="H3" s="100"/>
      <c r="I3" s="100"/>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row>
    <row r="4" spans="1:102" s="20" customFormat="1" ht="30" x14ac:dyDescent="0.25">
      <c r="A4" s="16"/>
      <c r="B4" s="17" t="s">
        <v>18</v>
      </c>
      <c r="C4" s="99">
        <f>'FTE Introduction'!C5</f>
        <v>0</v>
      </c>
      <c r="D4" s="18"/>
      <c r="E4" s="21" t="s">
        <v>19</v>
      </c>
      <c r="F4" s="19">
        <f>C4*0.25</f>
        <v>0</v>
      </c>
      <c r="G4" s="18"/>
      <c r="H4" s="101">
        <v>1</v>
      </c>
      <c r="I4" s="101" t="s">
        <v>23</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row>
    <row r="5" spans="1:102" s="20" customFormat="1" x14ac:dyDescent="0.2">
      <c r="A5" s="16"/>
      <c r="B5" s="18"/>
      <c r="C5" s="18"/>
      <c r="D5" s="18"/>
      <c r="E5" s="18"/>
      <c r="F5" s="16"/>
      <c r="G5" s="18"/>
      <c r="H5" s="101">
        <v>2</v>
      </c>
      <c r="I5" s="101" t="s">
        <v>24</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row>
    <row r="6" spans="1:102" s="20" customFormat="1" ht="15" x14ac:dyDescent="0.25">
      <c r="A6" s="16"/>
      <c r="B6" s="22" t="s">
        <v>20</v>
      </c>
      <c r="C6" s="23">
        <f>C3</f>
        <v>0</v>
      </c>
      <c r="E6" s="29" t="s">
        <v>40</v>
      </c>
      <c r="F6" s="27" t="str">
        <f>VLOOKUP(WEEKDAY(C6),H4:I10,2,FALSE)</f>
        <v>Saturday</v>
      </c>
      <c r="G6" s="18"/>
      <c r="H6" s="101">
        <v>3</v>
      </c>
      <c r="I6" s="101" t="s">
        <v>25</v>
      </c>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row>
    <row r="7" spans="1:102" s="20" customFormat="1" ht="15" x14ac:dyDescent="0.25">
      <c r="A7" s="16"/>
      <c r="B7" s="22" t="s">
        <v>21</v>
      </c>
      <c r="C7" s="23">
        <f>C6+(55)</f>
        <v>55</v>
      </c>
      <c r="D7" s="28"/>
      <c r="E7" s="29" t="s">
        <v>41</v>
      </c>
      <c r="F7" s="27" t="str">
        <f>VLOOKUP(WEEKDAY(C7),H4:I10,2,FALSE)</f>
        <v>Friday</v>
      </c>
      <c r="G7" s="18"/>
      <c r="H7" s="101">
        <v>4</v>
      </c>
      <c r="I7" s="101" t="s">
        <v>26</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row>
    <row r="8" spans="1:102" x14ac:dyDescent="0.2">
      <c r="B8" s="10"/>
      <c r="C8" s="10"/>
      <c r="D8" s="10"/>
      <c r="E8" s="10"/>
      <c r="F8" s="11"/>
      <c r="H8" s="101">
        <v>5</v>
      </c>
      <c r="I8" s="101" t="s">
        <v>27</v>
      </c>
    </row>
    <row r="9" spans="1:102" ht="15" x14ac:dyDescent="0.25">
      <c r="B9" s="127" t="s">
        <v>61</v>
      </c>
      <c r="C9" s="128"/>
      <c r="D9" s="128"/>
      <c r="E9" s="128"/>
      <c r="F9" s="129"/>
      <c r="H9" s="101">
        <v>6</v>
      </c>
      <c r="I9" s="101" t="s">
        <v>28</v>
      </c>
    </row>
    <row r="10" spans="1:102" ht="15" x14ac:dyDescent="0.25">
      <c r="B10" s="24"/>
      <c r="C10" s="13"/>
      <c r="D10" s="14" t="s">
        <v>10</v>
      </c>
      <c r="E10" s="3"/>
      <c r="F10" s="14" t="s">
        <v>11</v>
      </c>
      <c r="H10" s="101">
        <v>7</v>
      </c>
      <c r="I10" s="101" t="s">
        <v>29</v>
      </c>
    </row>
    <row r="11" spans="1:102" x14ac:dyDescent="0.2">
      <c r="B11" s="130" t="s">
        <v>12</v>
      </c>
      <c r="C11" s="131"/>
      <c r="D11" s="63">
        <f>G85</f>
        <v>0</v>
      </c>
      <c r="E11" s="3"/>
      <c r="F11" s="4">
        <f>D11</f>
        <v>0</v>
      </c>
      <c r="H11" s="101"/>
      <c r="I11" s="101"/>
    </row>
    <row r="12" spans="1:102" ht="14.25" customHeight="1" x14ac:dyDescent="0.2">
      <c r="B12" s="132" t="s">
        <v>13</v>
      </c>
      <c r="C12" s="133"/>
      <c r="D12" s="30">
        <f>F41</f>
        <v>0</v>
      </c>
      <c r="E12" s="3"/>
      <c r="F12" s="134">
        <f>MIN(D12:D13)</f>
        <v>0</v>
      </c>
      <c r="H12" s="101"/>
      <c r="I12" s="101"/>
    </row>
    <row r="13" spans="1:102" ht="14.25" customHeight="1" x14ac:dyDescent="0.2">
      <c r="B13" s="132" t="s">
        <v>14</v>
      </c>
      <c r="C13" s="133"/>
      <c r="D13" s="30">
        <f>F55</f>
        <v>0</v>
      </c>
      <c r="E13" s="3"/>
      <c r="F13" s="135"/>
      <c r="H13" s="101"/>
      <c r="I13" s="101"/>
    </row>
    <row r="14" spans="1:102" x14ac:dyDescent="0.2">
      <c r="B14" s="3"/>
      <c r="C14" s="3"/>
      <c r="D14" s="3"/>
      <c r="E14" s="3"/>
      <c r="F14" s="3"/>
    </row>
    <row r="15" spans="1:102" ht="15" x14ac:dyDescent="0.25">
      <c r="B15" s="3"/>
      <c r="C15" s="119" t="s">
        <v>15</v>
      </c>
      <c r="D15" s="120"/>
      <c r="E15" s="3"/>
      <c r="F15" s="15" t="e">
        <f>IF(F11/F12&gt;=1,0,1-(F11/F12))</f>
        <v>#DIV/0!</v>
      </c>
    </row>
    <row r="16" spans="1:102" x14ac:dyDescent="0.2">
      <c r="B16" s="10"/>
      <c r="C16" s="10"/>
      <c r="D16" s="10"/>
      <c r="E16" s="10"/>
      <c r="F16" s="11"/>
    </row>
    <row r="17" spans="2:102" x14ac:dyDescent="0.2">
      <c r="B17" s="10"/>
      <c r="C17" s="10"/>
      <c r="D17" s="10"/>
      <c r="E17" s="10"/>
      <c r="F17" s="11"/>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row>
    <row r="18" spans="2:102" ht="15" customHeight="1" x14ac:dyDescent="0.25">
      <c r="B18" s="109" t="s">
        <v>0</v>
      </c>
      <c r="C18" s="110"/>
      <c r="D18" s="110"/>
      <c r="E18" s="110"/>
      <c r="F18" s="111"/>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row>
    <row r="19" spans="2:102" ht="30" customHeight="1" x14ac:dyDescent="0.25">
      <c r="B19" s="66" t="s">
        <v>1</v>
      </c>
      <c r="C19" s="66" t="s">
        <v>2</v>
      </c>
      <c r="D19" s="7" t="s">
        <v>3</v>
      </c>
      <c r="E19" s="66" t="s">
        <v>4</v>
      </c>
      <c r="F19" s="8" t="s">
        <v>5</v>
      </c>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row>
    <row r="20" spans="2:102" ht="15" x14ac:dyDescent="0.25">
      <c r="B20" s="6" t="s">
        <v>6</v>
      </c>
      <c r="C20" s="6">
        <v>43512</v>
      </c>
      <c r="D20" s="2"/>
      <c r="E20" s="3">
        <f>D20/6</f>
        <v>0</v>
      </c>
      <c r="F20" s="4"/>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row>
    <row r="21" spans="2:102" ht="15" customHeight="1" x14ac:dyDescent="0.25">
      <c r="B21" s="6">
        <v>43513</v>
      </c>
      <c r="C21" s="6">
        <f>B21+6</f>
        <v>43519</v>
      </c>
      <c r="D21" s="2"/>
      <c r="E21" s="3">
        <f>D21/30</f>
        <v>0</v>
      </c>
      <c r="F21" s="4"/>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row>
    <row r="22" spans="2:102" ht="15" customHeight="1" x14ac:dyDescent="0.25">
      <c r="B22" s="6">
        <f>B21+7</f>
        <v>43520</v>
      </c>
      <c r="C22" s="6">
        <f t="shared" ref="C22:C39" si="0">B22+6</f>
        <v>43526</v>
      </c>
      <c r="D22" s="2"/>
      <c r="E22" s="3">
        <f t="shared" ref="E22:E40" si="1">D22/30</f>
        <v>0</v>
      </c>
      <c r="F22" s="4">
        <f>AVERAGE(E20:E21,D22*0.8/24)</f>
        <v>0</v>
      </c>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row>
    <row r="23" spans="2:102" ht="15" customHeight="1" x14ac:dyDescent="0.25">
      <c r="B23" s="6">
        <f t="shared" ref="B23:B39" si="2">B22+7</f>
        <v>43527</v>
      </c>
      <c r="C23" s="6">
        <f t="shared" si="0"/>
        <v>43533</v>
      </c>
      <c r="D23" s="2"/>
      <c r="E23" s="3">
        <f t="shared" si="1"/>
        <v>0</v>
      </c>
      <c r="F23" s="4"/>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row>
    <row r="24" spans="2:102" ht="15" x14ac:dyDescent="0.25">
      <c r="B24" s="6">
        <f t="shared" si="2"/>
        <v>43534</v>
      </c>
      <c r="C24" s="6">
        <f t="shared" si="0"/>
        <v>43540</v>
      </c>
      <c r="D24" s="2"/>
      <c r="E24" s="3">
        <f t="shared" si="1"/>
        <v>0</v>
      </c>
      <c r="F24" s="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row>
    <row r="25" spans="2:102" ht="15" x14ac:dyDescent="0.25">
      <c r="B25" s="6">
        <f>B24+7</f>
        <v>43541</v>
      </c>
      <c r="C25" s="6">
        <f t="shared" si="0"/>
        <v>43547</v>
      </c>
      <c r="D25" s="2"/>
      <c r="E25" s="3">
        <f t="shared" si="1"/>
        <v>0</v>
      </c>
      <c r="F25" s="4"/>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row>
    <row r="26" spans="2:102" ht="15" x14ac:dyDescent="0.25">
      <c r="B26" s="6">
        <f>B25+7</f>
        <v>43548</v>
      </c>
      <c r="C26" s="6">
        <f t="shared" si="0"/>
        <v>43554</v>
      </c>
      <c r="D26" s="2"/>
      <c r="E26" s="3">
        <f t="shared" si="1"/>
        <v>0</v>
      </c>
      <c r="F26" s="4">
        <f>AVERAGE(D22*0.2/6,E23:E26)</f>
        <v>0</v>
      </c>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row>
    <row r="27" spans="2:102" ht="15" x14ac:dyDescent="0.25">
      <c r="B27" s="6">
        <f t="shared" si="2"/>
        <v>43555</v>
      </c>
      <c r="C27" s="6">
        <f t="shared" si="0"/>
        <v>43561</v>
      </c>
      <c r="D27" s="2"/>
      <c r="E27" s="3">
        <f t="shared" si="1"/>
        <v>0</v>
      </c>
      <c r="F27" s="4"/>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row>
    <row r="28" spans="2:102" ht="15" x14ac:dyDescent="0.25">
      <c r="B28" s="6">
        <f t="shared" si="2"/>
        <v>43562</v>
      </c>
      <c r="C28" s="6">
        <f t="shared" si="0"/>
        <v>43568</v>
      </c>
      <c r="D28" s="2"/>
      <c r="E28" s="3">
        <f t="shared" si="1"/>
        <v>0</v>
      </c>
      <c r="F28" s="4"/>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row>
    <row r="29" spans="2:102" ht="15" x14ac:dyDescent="0.25">
      <c r="B29" s="6">
        <f t="shared" si="2"/>
        <v>43569</v>
      </c>
      <c r="C29" s="6">
        <f t="shared" si="0"/>
        <v>43575</v>
      </c>
      <c r="D29" s="2"/>
      <c r="E29" s="3">
        <f t="shared" si="1"/>
        <v>0</v>
      </c>
      <c r="F29" s="4"/>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row>
    <row r="30" spans="2:102" ht="15" x14ac:dyDescent="0.25">
      <c r="B30" s="6">
        <f t="shared" si="2"/>
        <v>43576</v>
      </c>
      <c r="C30" s="6">
        <f t="shared" si="0"/>
        <v>43582</v>
      </c>
      <c r="D30" s="2"/>
      <c r="E30" s="3">
        <f t="shared" si="1"/>
        <v>0</v>
      </c>
      <c r="F30" s="4"/>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row>
    <row r="31" spans="2:102" ht="15" x14ac:dyDescent="0.25">
      <c r="B31" s="6">
        <f t="shared" si="2"/>
        <v>43583</v>
      </c>
      <c r="C31" s="6">
        <f t="shared" si="0"/>
        <v>43589</v>
      </c>
      <c r="D31" s="2"/>
      <c r="E31" s="3">
        <f t="shared" si="1"/>
        <v>0</v>
      </c>
      <c r="F31" s="4">
        <f>AVERAGE(E27:E30,D31*0.4/12)</f>
        <v>0</v>
      </c>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row>
    <row r="32" spans="2:102" ht="15" x14ac:dyDescent="0.25">
      <c r="B32" s="6">
        <f t="shared" si="2"/>
        <v>43590</v>
      </c>
      <c r="C32" s="6">
        <f t="shared" si="0"/>
        <v>43596</v>
      </c>
      <c r="D32" s="2"/>
      <c r="E32" s="3">
        <f t="shared" si="1"/>
        <v>0</v>
      </c>
      <c r="F32" s="4"/>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row>
    <row r="33" spans="2:102" ht="15" x14ac:dyDescent="0.25">
      <c r="B33" s="6">
        <f t="shared" si="2"/>
        <v>43597</v>
      </c>
      <c r="C33" s="6">
        <f t="shared" si="0"/>
        <v>43603</v>
      </c>
      <c r="D33" s="2"/>
      <c r="E33" s="3">
        <f t="shared" si="1"/>
        <v>0</v>
      </c>
      <c r="F33" s="4"/>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row>
    <row r="34" spans="2:102" ht="15" x14ac:dyDescent="0.25">
      <c r="B34" s="6">
        <f>B33+7</f>
        <v>43604</v>
      </c>
      <c r="C34" s="6">
        <f t="shared" si="0"/>
        <v>43610</v>
      </c>
      <c r="D34" s="2"/>
      <c r="E34" s="3">
        <f t="shared" si="1"/>
        <v>0</v>
      </c>
      <c r="F34" s="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row>
    <row r="35" spans="2:102" ht="15" x14ac:dyDescent="0.25">
      <c r="B35" s="6">
        <f t="shared" si="2"/>
        <v>43611</v>
      </c>
      <c r="C35" s="6">
        <f t="shared" si="0"/>
        <v>43617</v>
      </c>
      <c r="D35" s="2"/>
      <c r="E35" s="3">
        <f t="shared" si="1"/>
        <v>0</v>
      </c>
      <c r="F35" s="4">
        <f>AVERAGE(D31*0.6/18,E32:E35)</f>
        <v>0</v>
      </c>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row>
    <row r="36" spans="2:102" ht="15" x14ac:dyDescent="0.25">
      <c r="B36" s="6">
        <f t="shared" si="2"/>
        <v>43618</v>
      </c>
      <c r="C36" s="6">
        <f t="shared" si="0"/>
        <v>43624</v>
      </c>
      <c r="D36" s="2"/>
      <c r="E36" s="3">
        <f t="shared" si="1"/>
        <v>0</v>
      </c>
      <c r="F36" s="4"/>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row>
    <row r="37" spans="2:102" ht="15" x14ac:dyDescent="0.25">
      <c r="B37" s="6">
        <f t="shared" si="2"/>
        <v>43625</v>
      </c>
      <c r="C37" s="6">
        <f t="shared" si="0"/>
        <v>43631</v>
      </c>
      <c r="D37" s="2"/>
      <c r="E37" s="3">
        <f t="shared" si="1"/>
        <v>0</v>
      </c>
      <c r="F37" s="4"/>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row>
    <row r="38" spans="2:102" ht="15" x14ac:dyDescent="0.25">
      <c r="B38" s="6">
        <f t="shared" si="2"/>
        <v>43632</v>
      </c>
      <c r="C38" s="6">
        <f t="shared" si="0"/>
        <v>43638</v>
      </c>
      <c r="D38" s="2"/>
      <c r="E38" s="3">
        <f t="shared" si="1"/>
        <v>0</v>
      </c>
      <c r="F38" s="4"/>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row>
    <row r="39" spans="2:102" ht="15" x14ac:dyDescent="0.25">
      <c r="B39" s="6">
        <f t="shared" si="2"/>
        <v>43639</v>
      </c>
      <c r="C39" s="6">
        <f t="shared" si="0"/>
        <v>43645</v>
      </c>
      <c r="D39" s="2"/>
      <c r="E39" s="3">
        <f t="shared" si="1"/>
        <v>0</v>
      </c>
      <c r="F39" s="4"/>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row>
    <row r="40" spans="2:102" ht="15" x14ac:dyDescent="0.25">
      <c r="B40" s="6">
        <v>43646</v>
      </c>
      <c r="C40" s="6">
        <v>43646</v>
      </c>
      <c r="D40" s="2"/>
      <c r="E40" s="3">
        <f t="shared" si="1"/>
        <v>0</v>
      </c>
      <c r="F40" s="4">
        <f>AVERAGE(E36:E40)</f>
        <v>0</v>
      </c>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row>
    <row r="41" spans="2:102" ht="15" x14ac:dyDescent="0.25">
      <c r="B41" s="121" t="s">
        <v>7</v>
      </c>
      <c r="C41" s="122"/>
      <c r="D41" s="122"/>
      <c r="E41" s="123"/>
      <c r="F41" s="5">
        <f>AVERAGE(F22,F26,F31,F35,F40)</f>
        <v>0</v>
      </c>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row>
    <row r="42" spans="2:102" ht="16.5" customHeight="1" x14ac:dyDescent="0.2">
      <c r="B42" s="10"/>
      <c r="C42" s="10"/>
      <c r="D42" s="10"/>
      <c r="E42" s="10"/>
      <c r="F42" s="11"/>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row>
    <row r="43" spans="2:102" x14ac:dyDescent="0.2">
      <c r="B43" s="10"/>
      <c r="C43" s="10"/>
      <c r="D43" s="10"/>
      <c r="E43" s="10"/>
      <c r="F43" s="11"/>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row>
    <row r="44" spans="2:102" ht="15" x14ac:dyDescent="0.25">
      <c r="B44" s="109" t="s">
        <v>8</v>
      </c>
      <c r="C44" s="110"/>
      <c r="D44" s="110"/>
      <c r="E44" s="110"/>
      <c r="F44" s="111"/>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row>
    <row r="45" spans="2:102" ht="30" x14ac:dyDescent="0.25">
      <c r="B45" s="66" t="s">
        <v>1</v>
      </c>
      <c r="C45" s="66" t="s">
        <v>2</v>
      </c>
      <c r="D45" s="7" t="s">
        <v>3</v>
      </c>
      <c r="E45" s="66" t="s">
        <v>30</v>
      </c>
      <c r="F45" s="8" t="s">
        <v>5</v>
      </c>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row>
    <row r="46" spans="2:102" ht="15" x14ac:dyDescent="0.25">
      <c r="B46" s="9" t="s">
        <v>9</v>
      </c>
      <c r="C46" s="6">
        <v>43834</v>
      </c>
      <c r="D46" s="2"/>
      <c r="E46" s="4">
        <f>D46/(30/5*3)</f>
        <v>0</v>
      </c>
      <c r="F46" s="4"/>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row>
    <row r="47" spans="2:102" ht="15" x14ac:dyDescent="0.25">
      <c r="B47" s="6">
        <v>43835</v>
      </c>
      <c r="C47" s="6">
        <f>C46+7</f>
        <v>43841</v>
      </c>
      <c r="D47" s="2"/>
      <c r="E47" s="4">
        <f>D47/30</f>
        <v>0</v>
      </c>
      <c r="F47" s="4"/>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row>
    <row r="48" spans="2:102" ht="15" x14ac:dyDescent="0.25">
      <c r="B48" s="6">
        <f>B47+7</f>
        <v>43842</v>
      </c>
      <c r="C48" s="6">
        <f t="shared" ref="C48:C54" si="3">C47+7</f>
        <v>43848</v>
      </c>
      <c r="D48" s="2"/>
      <c r="E48" s="4">
        <f t="shared" ref="E48:E54" si="4">D48/30</f>
        <v>0</v>
      </c>
      <c r="F48" s="4"/>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row>
    <row r="49" spans="2:102" ht="15" x14ac:dyDescent="0.25">
      <c r="B49" s="6">
        <f t="shared" ref="B49:B53" si="5">B48+7</f>
        <v>43849</v>
      </c>
      <c r="C49" s="6">
        <f t="shared" si="3"/>
        <v>43855</v>
      </c>
      <c r="D49" s="2"/>
      <c r="E49" s="4">
        <f t="shared" si="4"/>
        <v>0</v>
      </c>
      <c r="F49" s="4"/>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row>
    <row r="50" spans="2:102" ht="15" x14ac:dyDescent="0.25">
      <c r="B50" s="6">
        <f t="shared" si="5"/>
        <v>43856</v>
      </c>
      <c r="C50" s="6">
        <f t="shared" si="3"/>
        <v>43862</v>
      </c>
      <c r="D50" s="2"/>
      <c r="E50" s="4">
        <f t="shared" si="4"/>
        <v>0</v>
      </c>
      <c r="F50" s="4">
        <f>AVERAGE(E46:E50)</f>
        <v>0</v>
      </c>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row>
    <row r="51" spans="2:102" ht="15" x14ac:dyDescent="0.25">
      <c r="B51" s="6">
        <f t="shared" si="5"/>
        <v>43863</v>
      </c>
      <c r="C51" s="6">
        <f t="shared" si="3"/>
        <v>43869</v>
      </c>
      <c r="D51" s="2"/>
      <c r="E51" s="4">
        <f t="shared" si="4"/>
        <v>0</v>
      </c>
      <c r="F51" s="4"/>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row>
    <row r="52" spans="2:102" ht="15" x14ac:dyDescent="0.25">
      <c r="B52" s="6">
        <f t="shared" si="5"/>
        <v>43870</v>
      </c>
      <c r="C52" s="6">
        <f t="shared" si="3"/>
        <v>43876</v>
      </c>
      <c r="D52" s="2"/>
      <c r="E52" s="4">
        <f t="shared" si="4"/>
        <v>0</v>
      </c>
      <c r="F52" s="4"/>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row>
    <row r="53" spans="2:102" ht="15" x14ac:dyDescent="0.25">
      <c r="B53" s="6">
        <f t="shared" si="5"/>
        <v>43877</v>
      </c>
      <c r="C53" s="6">
        <f t="shared" si="3"/>
        <v>43883</v>
      </c>
      <c r="D53" s="2"/>
      <c r="E53" s="4">
        <f t="shared" si="4"/>
        <v>0</v>
      </c>
      <c r="F53" s="4"/>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row>
    <row r="54" spans="2:102" ht="15" x14ac:dyDescent="0.25">
      <c r="B54" s="6">
        <f>B53+7</f>
        <v>43884</v>
      </c>
      <c r="C54" s="6">
        <f t="shared" si="3"/>
        <v>43890</v>
      </c>
      <c r="D54" s="2"/>
      <c r="E54" s="4">
        <f t="shared" si="4"/>
        <v>0</v>
      </c>
      <c r="F54" s="4">
        <f>AVERAGE(E51:E54)</f>
        <v>0</v>
      </c>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row>
    <row r="55" spans="2:102" ht="15" x14ac:dyDescent="0.25">
      <c r="B55" s="121" t="s">
        <v>7</v>
      </c>
      <c r="C55" s="122"/>
      <c r="D55" s="122"/>
      <c r="E55" s="123"/>
      <c r="F55" s="5">
        <f>AVERAGE(F50,F54)</f>
        <v>0</v>
      </c>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row>
    <row r="56" spans="2:102" x14ac:dyDescent="0.2">
      <c r="B56" s="10"/>
      <c r="C56" s="10"/>
      <c r="D56" s="10"/>
      <c r="E56" s="10"/>
      <c r="F56" s="11"/>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row>
    <row r="57" spans="2:102" x14ac:dyDescent="0.2">
      <c r="B57" s="10"/>
      <c r="C57" s="10"/>
      <c r="D57" s="10"/>
      <c r="E57" s="10"/>
      <c r="F57" s="11"/>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row>
    <row r="58" spans="2:102" ht="15" x14ac:dyDescent="0.25">
      <c r="B58" s="109" t="s">
        <v>47</v>
      </c>
      <c r="C58" s="110"/>
      <c r="D58" s="110"/>
      <c r="E58" s="110"/>
      <c r="F58" s="110"/>
      <c r="G58" s="110"/>
      <c r="H58" s="110"/>
      <c r="I58" s="111"/>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row>
    <row r="59" spans="2:102" ht="15" x14ac:dyDescent="0.25">
      <c r="B59" s="66"/>
      <c r="C59" s="66"/>
      <c r="D59" s="66"/>
      <c r="E59" s="66"/>
      <c r="F59" s="66"/>
      <c r="G59" s="27"/>
      <c r="H59" s="27"/>
      <c r="I59" s="27"/>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row>
    <row r="60" spans="2:102" ht="15" x14ac:dyDescent="0.25">
      <c r="B60" s="66"/>
      <c r="C60" s="66">
        <v>1</v>
      </c>
      <c r="D60" s="66">
        <v>2</v>
      </c>
      <c r="E60" s="66">
        <v>3</v>
      </c>
      <c r="F60" s="66">
        <v>4</v>
      </c>
      <c r="G60" s="27">
        <v>5</v>
      </c>
      <c r="H60" s="27">
        <v>6</v>
      </c>
      <c r="I60" s="27">
        <v>7</v>
      </c>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row>
    <row r="61" spans="2:102" ht="15" x14ac:dyDescent="0.25">
      <c r="B61" s="66" t="s">
        <v>22</v>
      </c>
      <c r="C61" s="66" t="s">
        <v>23</v>
      </c>
      <c r="D61" s="7" t="s">
        <v>24</v>
      </c>
      <c r="E61" s="66" t="s">
        <v>25</v>
      </c>
      <c r="F61" s="8" t="s">
        <v>26</v>
      </c>
      <c r="G61" s="27" t="s">
        <v>27</v>
      </c>
      <c r="H61" s="27" t="s">
        <v>28</v>
      </c>
      <c r="I61" s="27" t="s">
        <v>29</v>
      </c>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row>
    <row r="62" spans="2:102" x14ac:dyDescent="0.2">
      <c r="B62" s="3" t="s">
        <v>31</v>
      </c>
      <c r="C62" s="25" t="str">
        <f>IF(WEEKDAY(C3)=C60,C3,IF(WEEKDAY(C3)&gt;C60,"",B62+1))</f>
        <v/>
      </c>
      <c r="D62" s="25" t="str">
        <f>IF(WEEKDAY(C3)=D60,C3,IF(WEEKDAY(C3)&gt;D60,"",C62+1))</f>
        <v/>
      </c>
      <c r="E62" s="25" t="str">
        <f>IF(WEEKDAY(C3)=E60,C3,IF(WEEKDAY(C3)&gt;E60,"",D62+1))</f>
        <v/>
      </c>
      <c r="F62" s="25" t="str">
        <f>IF(WEEKDAY(C3)=F60,C3,IF(WEEKDAY(C3)&gt;F60,"",E62+1))</f>
        <v/>
      </c>
      <c r="G62" s="102" t="str">
        <f>IF(WEEKDAY(C3)=G60,C3,IF(WEEKDAY(C3)&gt;G60,"",F62+1))</f>
        <v/>
      </c>
      <c r="H62" s="102" t="str">
        <f>IF(WEEKDAY(C3)=H60,C3,IF(WEEKDAY(C3)&gt;H60,"",G62+1))</f>
        <v/>
      </c>
      <c r="I62" s="102">
        <f>IF(WEEKDAY(C3)=I60,C3,IF(WEEKDAY(C3)&gt;I60,"",H62+1))</f>
        <v>0</v>
      </c>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row>
    <row r="63" spans="2:102" x14ac:dyDescent="0.2">
      <c r="B63" s="3" t="s">
        <v>32</v>
      </c>
      <c r="C63" s="25">
        <f>I62+1</f>
        <v>1</v>
      </c>
      <c r="D63" s="25">
        <f t="shared" ref="D63:I69" si="6">C63+1</f>
        <v>2</v>
      </c>
      <c r="E63" s="25">
        <f t="shared" si="6"/>
        <v>3</v>
      </c>
      <c r="F63" s="25">
        <f t="shared" si="6"/>
        <v>4</v>
      </c>
      <c r="G63" s="102">
        <f t="shared" si="6"/>
        <v>5</v>
      </c>
      <c r="H63" s="102">
        <f t="shared" si="6"/>
        <v>6</v>
      </c>
      <c r="I63" s="102">
        <f t="shared" si="6"/>
        <v>7</v>
      </c>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row>
    <row r="64" spans="2:102" x14ac:dyDescent="0.2">
      <c r="B64" s="3" t="s">
        <v>33</v>
      </c>
      <c r="C64" s="25">
        <f t="shared" ref="C64:C69" si="7">I63+1</f>
        <v>8</v>
      </c>
      <c r="D64" s="25">
        <f t="shared" si="6"/>
        <v>9</v>
      </c>
      <c r="E64" s="25">
        <f t="shared" si="6"/>
        <v>10</v>
      </c>
      <c r="F64" s="25">
        <f t="shared" si="6"/>
        <v>11</v>
      </c>
      <c r="G64" s="102">
        <f t="shared" si="6"/>
        <v>12</v>
      </c>
      <c r="H64" s="102">
        <f t="shared" si="6"/>
        <v>13</v>
      </c>
      <c r="I64" s="102">
        <f t="shared" si="6"/>
        <v>14</v>
      </c>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row>
    <row r="65" spans="2:9" x14ac:dyDescent="0.2">
      <c r="B65" s="3" t="s">
        <v>34</v>
      </c>
      <c r="C65" s="25">
        <f t="shared" si="7"/>
        <v>15</v>
      </c>
      <c r="D65" s="25">
        <f t="shared" si="6"/>
        <v>16</v>
      </c>
      <c r="E65" s="25">
        <f t="shared" si="6"/>
        <v>17</v>
      </c>
      <c r="F65" s="25">
        <f t="shared" si="6"/>
        <v>18</v>
      </c>
      <c r="G65" s="102">
        <f t="shared" si="6"/>
        <v>19</v>
      </c>
      <c r="H65" s="102">
        <f t="shared" si="6"/>
        <v>20</v>
      </c>
      <c r="I65" s="102">
        <f t="shared" si="6"/>
        <v>21</v>
      </c>
    </row>
    <row r="66" spans="2:9" x14ac:dyDescent="0.2">
      <c r="B66" s="3" t="s">
        <v>35</v>
      </c>
      <c r="C66" s="25">
        <f t="shared" si="7"/>
        <v>22</v>
      </c>
      <c r="D66" s="25">
        <f t="shared" si="6"/>
        <v>23</v>
      </c>
      <c r="E66" s="25">
        <f t="shared" si="6"/>
        <v>24</v>
      </c>
      <c r="F66" s="25">
        <f t="shared" si="6"/>
        <v>25</v>
      </c>
      <c r="G66" s="102">
        <f t="shared" si="6"/>
        <v>26</v>
      </c>
      <c r="H66" s="102">
        <f t="shared" si="6"/>
        <v>27</v>
      </c>
      <c r="I66" s="102">
        <f t="shared" si="6"/>
        <v>28</v>
      </c>
    </row>
    <row r="67" spans="2:9" x14ac:dyDescent="0.2">
      <c r="B67" s="3" t="s">
        <v>36</v>
      </c>
      <c r="C67" s="25">
        <f t="shared" si="7"/>
        <v>29</v>
      </c>
      <c r="D67" s="25">
        <f t="shared" si="6"/>
        <v>30</v>
      </c>
      <c r="E67" s="25">
        <f t="shared" si="6"/>
        <v>31</v>
      </c>
      <c r="F67" s="25">
        <f t="shared" si="6"/>
        <v>32</v>
      </c>
      <c r="G67" s="102">
        <f t="shared" si="6"/>
        <v>33</v>
      </c>
      <c r="H67" s="102">
        <f t="shared" si="6"/>
        <v>34</v>
      </c>
      <c r="I67" s="102">
        <f t="shared" si="6"/>
        <v>35</v>
      </c>
    </row>
    <row r="68" spans="2:9" x14ac:dyDescent="0.2">
      <c r="B68" s="3" t="s">
        <v>37</v>
      </c>
      <c r="C68" s="25">
        <f t="shared" si="7"/>
        <v>36</v>
      </c>
      <c r="D68" s="25">
        <f t="shared" si="6"/>
        <v>37</v>
      </c>
      <c r="E68" s="25">
        <f t="shared" si="6"/>
        <v>38</v>
      </c>
      <c r="F68" s="25">
        <f t="shared" si="6"/>
        <v>39</v>
      </c>
      <c r="G68" s="102">
        <f>F68+1</f>
        <v>40</v>
      </c>
      <c r="H68" s="102">
        <f t="shared" si="6"/>
        <v>41</v>
      </c>
      <c r="I68" s="102">
        <f t="shared" si="6"/>
        <v>42</v>
      </c>
    </row>
    <row r="69" spans="2:9" x14ac:dyDescent="0.2">
      <c r="B69" s="3" t="s">
        <v>38</v>
      </c>
      <c r="C69" s="25">
        <f t="shared" si="7"/>
        <v>43</v>
      </c>
      <c r="D69" s="25">
        <f t="shared" si="6"/>
        <v>44</v>
      </c>
      <c r="E69" s="25">
        <f t="shared" si="6"/>
        <v>45</v>
      </c>
      <c r="F69" s="25">
        <f t="shared" si="6"/>
        <v>46</v>
      </c>
      <c r="G69" s="102">
        <f t="shared" si="6"/>
        <v>47</v>
      </c>
      <c r="H69" s="102">
        <f t="shared" si="6"/>
        <v>48</v>
      </c>
      <c r="I69" s="102">
        <f t="shared" si="6"/>
        <v>49</v>
      </c>
    </row>
    <row r="70" spans="2:9" x14ac:dyDescent="0.2">
      <c r="B70" s="3" t="s">
        <v>39</v>
      </c>
      <c r="C70" s="25">
        <f>IF(WEEKDAY(C3)&gt;C60,I69+1,"")</f>
        <v>50</v>
      </c>
      <c r="D70" s="25">
        <f>IF(WEEKDAY(C3)&gt;D60,C70+1,"")</f>
        <v>51</v>
      </c>
      <c r="E70" s="25">
        <f>IF(WEEKDAY(C3)&gt;E60,D70+1,"")</f>
        <v>52</v>
      </c>
      <c r="F70" s="25">
        <f>IF(WEEKDAY(C3)&gt;F60,E70+1,"")</f>
        <v>53</v>
      </c>
      <c r="G70" s="102">
        <f>IF(WEEKDAY(C3)&gt;G60,F70+1,"")</f>
        <v>54</v>
      </c>
      <c r="H70" s="102">
        <f>IF(WEEKDAY(C3)&gt;H60,G70+1,"")</f>
        <v>55</v>
      </c>
      <c r="I70" s="102" t="str">
        <f>IF(WEEKDAY(C3)&gt;I60,H70+1,"")</f>
        <v/>
      </c>
    </row>
    <row r="71" spans="2:9" x14ac:dyDescent="0.2">
      <c r="B71" s="10"/>
      <c r="C71" s="10"/>
      <c r="D71" s="10"/>
      <c r="E71" s="10"/>
      <c r="F71" s="11"/>
    </row>
    <row r="72" spans="2:9" s="10" customFormat="1" x14ac:dyDescent="0.2"/>
    <row r="73" spans="2:9" s="10" customFormat="1" ht="60.75" customHeight="1" x14ac:dyDescent="0.2">
      <c r="B73" s="113" t="s">
        <v>75</v>
      </c>
      <c r="C73" s="114"/>
      <c r="D73" s="114"/>
      <c r="E73" s="114"/>
      <c r="F73" s="114"/>
      <c r="G73" s="115"/>
    </row>
    <row r="74" spans="2:9" s="10" customFormat="1" ht="39" x14ac:dyDescent="0.55000000000000004">
      <c r="B74" s="40"/>
      <c r="C74" s="41" t="s">
        <v>42</v>
      </c>
      <c r="D74" s="41" t="s">
        <v>43</v>
      </c>
      <c r="E74" s="41" t="s">
        <v>44</v>
      </c>
      <c r="F74" s="41" t="s">
        <v>45</v>
      </c>
      <c r="G74" s="103" t="s">
        <v>46</v>
      </c>
    </row>
    <row r="75" spans="2:9" s="10" customFormat="1" ht="15" x14ac:dyDescent="0.25">
      <c r="B75" s="38" t="s">
        <v>31</v>
      </c>
      <c r="C75" s="39">
        <f>MIN(C62:I62)</f>
        <v>0</v>
      </c>
      <c r="D75" s="39">
        <f t="shared" ref="D75:D82" si="8">I62</f>
        <v>0</v>
      </c>
      <c r="E75" s="62"/>
      <c r="F75" s="34"/>
      <c r="G75" s="34"/>
    </row>
    <row r="76" spans="2:9" s="10" customFormat="1" ht="15" x14ac:dyDescent="0.25">
      <c r="B76" s="38" t="s">
        <v>32</v>
      </c>
      <c r="C76" s="39">
        <f t="shared" ref="C76:C82" si="9">C63</f>
        <v>1</v>
      </c>
      <c r="D76" s="39">
        <f t="shared" si="8"/>
        <v>7</v>
      </c>
      <c r="E76" s="62">
        <f>SUM('Employee Worksheet'!G10:H892)</f>
        <v>0</v>
      </c>
      <c r="F76" s="34">
        <f>E76/30</f>
        <v>0</v>
      </c>
      <c r="G76" s="34"/>
    </row>
    <row r="77" spans="2:9" s="10" customFormat="1" ht="15" x14ac:dyDescent="0.25">
      <c r="B77" s="38" t="s">
        <v>33</v>
      </c>
      <c r="C77" s="39">
        <f t="shared" si="9"/>
        <v>8</v>
      </c>
      <c r="D77" s="39">
        <f t="shared" si="8"/>
        <v>14</v>
      </c>
      <c r="E77" s="62">
        <f>SUM('Employee Worksheet'!J10:K892)</f>
        <v>0</v>
      </c>
      <c r="F77" s="34">
        <f t="shared" ref="F77:F82" si="10">E77/30</f>
        <v>0</v>
      </c>
      <c r="G77" s="34"/>
    </row>
    <row r="78" spans="2:9" s="10" customFormat="1" ht="15" x14ac:dyDescent="0.25">
      <c r="B78" s="38" t="s">
        <v>34</v>
      </c>
      <c r="C78" s="39">
        <f t="shared" si="9"/>
        <v>15</v>
      </c>
      <c r="D78" s="39">
        <f t="shared" si="8"/>
        <v>21</v>
      </c>
      <c r="E78" s="62">
        <f>SUM('Employee Worksheet'!M10:N892)</f>
        <v>0</v>
      </c>
      <c r="F78" s="34">
        <f t="shared" si="10"/>
        <v>0</v>
      </c>
      <c r="G78" s="34"/>
    </row>
    <row r="79" spans="2:9" s="10" customFormat="1" ht="15" x14ac:dyDescent="0.25">
      <c r="B79" s="38" t="s">
        <v>35</v>
      </c>
      <c r="C79" s="39">
        <f t="shared" si="9"/>
        <v>22</v>
      </c>
      <c r="D79" s="39">
        <f t="shared" si="8"/>
        <v>28</v>
      </c>
      <c r="E79" s="62">
        <f>SUM('Employee Worksheet'!P10:Q892)</f>
        <v>0</v>
      </c>
      <c r="F79" s="34">
        <f t="shared" si="10"/>
        <v>0</v>
      </c>
      <c r="G79" s="34">
        <f>AVERAGE(F77:F80)</f>
        <v>0</v>
      </c>
    </row>
    <row r="80" spans="2:9" s="10" customFormat="1" ht="15" x14ac:dyDescent="0.25">
      <c r="B80" s="38" t="s">
        <v>36</v>
      </c>
      <c r="C80" s="39">
        <f t="shared" si="9"/>
        <v>29</v>
      </c>
      <c r="D80" s="39">
        <f t="shared" si="8"/>
        <v>35</v>
      </c>
      <c r="E80" s="62">
        <f>SUM('Employee Worksheet'!S10:T892)</f>
        <v>0</v>
      </c>
      <c r="F80" s="34">
        <f t="shared" si="10"/>
        <v>0</v>
      </c>
      <c r="G80" s="34"/>
    </row>
    <row r="81" spans="2:7" s="10" customFormat="1" ht="15" x14ac:dyDescent="0.25">
      <c r="B81" s="38" t="s">
        <v>37</v>
      </c>
      <c r="C81" s="39">
        <f t="shared" si="9"/>
        <v>36</v>
      </c>
      <c r="D81" s="39">
        <f t="shared" si="8"/>
        <v>42</v>
      </c>
      <c r="E81" s="62">
        <f>SUM('Employee Worksheet'!V10:W892)</f>
        <v>0</v>
      </c>
      <c r="F81" s="34">
        <f t="shared" si="10"/>
        <v>0</v>
      </c>
      <c r="G81" s="34"/>
    </row>
    <row r="82" spans="2:7" s="10" customFormat="1" ht="15" x14ac:dyDescent="0.25">
      <c r="B82" s="38" t="s">
        <v>38</v>
      </c>
      <c r="C82" s="39">
        <f t="shared" si="9"/>
        <v>43</v>
      </c>
      <c r="D82" s="39">
        <f t="shared" si="8"/>
        <v>49</v>
      </c>
      <c r="E82" s="62">
        <f>SUM('Employee Worksheet'!Y10:Z892)</f>
        <v>0</v>
      </c>
      <c r="F82" s="34">
        <f t="shared" si="10"/>
        <v>0</v>
      </c>
      <c r="G82" s="34"/>
    </row>
    <row r="83" spans="2:7" s="10" customFormat="1" ht="15" x14ac:dyDescent="0.25">
      <c r="B83" s="38" t="s">
        <v>39</v>
      </c>
      <c r="C83" s="39">
        <f>IF(D70="","",C70)</f>
        <v>50</v>
      </c>
      <c r="D83" s="39">
        <f>IF(C83="","",MAX(C70:I70))</f>
        <v>55</v>
      </c>
      <c r="E83" s="62">
        <f>SUM('Employee Worksheet'!AB10:AC892)</f>
        <v>0</v>
      </c>
      <c r="F83" s="34">
        <f>E83/30</f>
        <v>0</v>
      </c>
      <c r="G83" s="34">
        <f>AVERAGE(F80:F83)</f>
        <v>0</v>
      </c>
    </row>
    <row r="84" spans="2:7" s="10" customFormat="1" ht="15" x14ac:dyDescent="0.25">
      <c r="B84" s="31"/>
      <c r="C84" s="32"/>
      <c r="D84" s="32"/>
      <c r="E84" s="32"/>
      <c r="F84" s="32"/>
      <c r="G84" s="104"/>
    </row>
    <row r="85" spans="2:7" s="10" customFormat="1" ht="15" x14ac:dyDescent="0.25">
      <c r="B85" s="116" t="s">
        <v>48</v>
      </c>
      <c r="C85" s="117"/>
      <c r="D85" s="117"/>
      <c r="E85" s="117"/>
      <c r="F85" s="118"/>
      <c r="G85" s="105">
        <f>AVERAGE(G78:G83)</f>
        <v>0</v>
      </c>
    </row>
    <row r="86" spans="2:7" s="10" customFormat="1" x14ac:dyDescent="0.2"/>
    <row r="87" spans="2:7" s="10" customFormat="1" x14ac:dyDescent="0.2"/>
    <row r="88" spans="2:7" s="10" customFormat="1" ht="15" x14ac:dyDescent="0.25">
      <c r="B88" s="66" t="s">
        <v>49</v>
      </c>
      <c r="C88" s="66"/>
      <c r="D88" s="66"/>
      <c r="E88" s="66"/>
      <c r="F88" s="66"/>
    </row>
    <row r="89" spans="2:7" s="10" customFormat="1" ht="15" x14ac:dyDescent="0.25">
      <c r="B89" s="66" t="s">
        <v>50</v>
      </c>
      <c r="C89" s="66" t="s">
        <v>51</v>
      </c>
      <c r="D89" s="66" t="s">
        <v>52</v>
      </c>
      <c r="E89" s="66" t="s">
        <v>53</v>
      </c>
      <c r="F89" s="8" t="s">
        <v>54</v>
      </c>
    </row>
    <row r="90" spans="2:7" s="10" customFormat="1" x14ac:dyDescent="0.2">
      <c r="B90" s="64" t="s">
        <v>23</v>
      </c>
      <c r="C90" s="64">
        <v>30</v>
      </c>
      <c r="D90" s="64">
        <v>0</v>
      </c>
      <c r="E90" s="65">
        <v>1</v>
      </c>
      <c r="F90" s="65">
        <v>0</v>
      </c>
    </row>
    <row r="91" spans="2:7" s="10" customFormat="1" ht="15" x14ac:dyDescent="0.25">
      <c r="B91" s="33" t="s">
        <v>24</v>
      </c>
      <c r="C91" s="35">
        <v>30</v>
      </c>
      <c r="D91" s="35">
        <v>0</v>
      </c>
      <c r="E91" s="36">
        <v>1</v>
      </c>
      <c r="F91" s="37">
        <v>0</v>
      </c>
    </row>
    <row r="92" spans="2:7" s="10" customFormat="1" ht="15" x14ac:dyDescent="0.25">
      <c r="B92" s="33" t="s">
        <v>25</v>
      </c>
      <c r="C92" s="35">
        <v>24</v>
      </c>
      <c r="D92" s="35">
        <v>6</v>
      </c>
      <c r="E92" s="36">
        <v>0.8</v>
      </c>
      <c r="F92" s="37">
        <v>0.2</v>
      </c>
    </row>
    <row r="93" spans="2:7" s="10" customFormat="1" ht="15" x14ac:dyDescent="0.25">
      <c r="B93" s="33" t="s">
        <v>26</v>
      </c>
      <c r="C93" s="35">
        <v>18</v>
      </c>
      <c r="D93" s="35">
        <v>12</v>
      </c>
      <c r="E93" s="36">
        <v>0.6</v>
      </c>
      <c r="F93" s="37">
        <v>0.4</v>
      </c>
    </row>
    <row r="94" spans="2:7" s="10" customFormat="1" ht="15" x14ac:dyDescent="0.25">
      <c r="B94" s="33" t="s">
        <v>27</v>
      </c>
      <c r="C94" s="35">
        <v>12</v>
      </c>
      <c r="D94" s="35">
        <v>18</v>
      </c>
      <c r="E94" s="36">
        <v>0.4</v>
      </c>
      <c r="F94" s="37">
        <v>0.6</v>
      </c>
    </row>
    <row r="95" spans="2:7" s="10" customFormat="1" ht="15" x14ac:dyDescent="0.25">
      <c r="B95" s="33" t="s">
        <v>28</v>
      </c>
      <c r="C95" s="35">
        <v>6</v>
      </c>
      <c r="D95" s="35">
        <v>24</v>
      </c>
      <c r="E95" s="36">
        <v>0.2</v>
      </c>
      <c r="F95" s="37">
        <v>0.8</v>
      </c>
    </row>
    <row r="96" spans="2:7" s="10" customFormat="1" ht="15" x14ac:dyDescent="0.25">
      <c r="B96" s="33" t="s">
        <v>29</v>
      </c>
      <c r="C96" s="35">
        <v>30</v>
      </c>
      <c r="D96" s="35">
        <v>0</v>
      </c>
      <c r="E96" s="36">
        <v>0</v>
      </c>
      <c r="F96" s="37">
        <v>1</v>
      </c>
    </row>
    <row r="97" spans="2:102" ht="39" customHeight="1" x14ac:dyDescent="0.2">
      <c r="B97" s="10"/>
      <c r="C97" s="10"/>
      <c r="D97" s="10"/>
      <c r="E97" s="10"/>
      <c r="F97" s="11"/>
    </row>
    <row r="98" spans="2:102" x14ac:dyDescent="0.2">
      <c r="B98" s="10"/>
      <c r="C98" s="10"/>
      <c r="D98" s="10"/>
      <c r="E98" s="10"/>
      <c r="F98" s="11"/>
      <c r="CM98"/>
      <c r="CN98"/>
      <c r="CO98"/>
      <c r="CP98"/>
      <c r="CQ98"/>
      <c r="CR98"/>
      <c r="CS98"/>
      <c r="CT98"/>
      <c r="CU98"/>
      <c r="CV98"/>
      <c r="CW98"/>
      <c r="CX98"/>
    </row>
    <row r="99" spans="2:102" x14ac:dyDescent="0.2">
      <c r="B99" s="10"/>
      <c r="C99" s="10"/>
      <c r="D99" s="10"/>
      <c r="E99" s="10"/>
      <c r="F99" s="11"/>
      <c r="CM99"/>
      <c r="CN99"/>
      <c r="CO99"/>
      <c r="CP99"/>
      <c r="CQ99"/>
      <c r="CR99"/>
      <c r="CS99"/>
      <c r="CT99"/>
      <c r="CU99"/>
      <c r="CV99"/>
      <c r="CW99"/>
      <c r="CX99"/>
    </row>
    <row r="100" spans="2:102" x14ac:dyDescent="0.2">
      <c r="B100" s="10"/>
      <c r="C100" s="10"/>
      <c r="D100" s="10"/>
      <c r="E100" s="10"/>
      <c r="F100" s="11"/>
      <c r="CM100"/>
      <c r="CN100"/>
      <c r="CO100"/>
      <c r="CP100"/>
      <c r="CQ100"/>
      <c r="CR100"/>
      <c r="CS100"/>
      <c r="CT100"/>
      <c r="CU100"/>
      <c r="CV100"/>
      <c r="CW100"/>
      <c r="CX100"/>
    </row>
    <row r="101" spans="2:102" x14ac:dyDescent="0.2">
      <c r="B101" s="10"/>
      <c r="C101" s="10"/>
      <c r="D101" s="10"/>
      <c r="E101" s="10"/>
      <c r="F101" s="11"/>
      <c r="CM101"/>
      <c r="CN101"/>
      <c r="CO101"/>
      <c r="CP101"/>
      <c r="CQ101"/>
      <c r="CR101"/>
      <c r="CS101"/>
      <c r="CT101"/>
      <c r="CU101"/>
      <c r="CV101"/>
      <c r="CW101"/>
      <c r="CX101"/>
    </row>
    <row r="102" spans="2:102" x14ac:dyDescent="0.2">
      <c r="B102" s="10"/>
      <c r="C102" s="10"/>
      <c r="D102" s="10"/>
      <c r="E102" s="10"/>
      <c r="F102" s="11"/>
      <c r="CM102"/>
      <c r="CN102"/>
      <c r="CO102"/>
      <c r="CP102"/>
      <c r="CQ102"/>
      <c r="CR102"/>
      <c r="CS102"/>
      <c r="CT102"/>
      <c r="CU102"/>
      <c r="CV102"/>
      <c r="CW102"/>
      <c r="CX102"/>
    </row>
    <row r="103" spans="2:102" x14ac:dyDescent="0.2">
      <c r="B103" s="10"/>
      <c r="C103" s="10"/>
      <c r="D103" s="10"/>
      <c r="E103" s="10"/>
      <c r="F103" s="11"/>
      <c r="CM103"/>
      <c r="CN103"/>
      <c r="CO103"/>
      <c r="CP103"/>
      <c r="CQ103"/>
      <c r="CR103"/>
      <c r="CS103"/>
      <c r="CT103"/>
      <c r="CU103"/>
      <c r="CV103"/>
      <c r="CW103"/>
      <c r="CX103"/>
    </row>
    <row r="104" spans="2:102" x14ac:dyDescent="0.2">
      <c r="B104" s="10"/>
      <c r="C104" s="10"/>
      <c r="D104" s="10"/>
      <c r="E104" s="10"/>
      <c r="F104" s="11"/>
      <c r="CM104"/>
      <c r="CN104"/>
      <c r="CO104"/>
      <c r="CP104"/>
      <c r="CQ104"/>
      <c r="CR104"/>
      <c r="CS104"/>
      <c r="CT104"/>
      <c r="CU104"/>
      <c r="CV104"/>
      <c r="CW104"/>
      <c r="CX104"/>
    </row>
    <row r="105" spans="2:102" x14ac:dyDescent="0.2">
      <c r="B105" s="10"/>
      <c r="C105" s="10"/>
      <c r="D105" s="10"/>
      <c r="E105" s="10"/>
      <c r="F105" s="11"/>
      <c r="CM105"/>
      <c r="CN105"/>
      <c r="CO105"/>
      <c r="CP105"/>
      <c r="CQ105"/>
      <c r="CR105"/>
      <c r="CS105"/>
      <c r="CT105"/>
      <c r="CU105"/>
      <c r="CV105"/>
      <c r="CW105"/>
      <c r="CX105"/>
    </row>
    <row r="106" spans="2:102" x14ac:dyDescent="0.2">
      <c r="B106" s="10"/>
      <c r="C106" s="10"/>
      <c r="D106" s="10"/>
      <c r="E106" s="10"/>
      <c r="F106" s="11"/>
      <c r="CM106"/>
      <c r="CN106"/>
      <c r="CO106"/>
      <c r="CP106"/>
      <c r="CQ106"/>
      <c r="CR106"/>
      <c r="CS106"/>
      <c r="CT106"/>
      <c r="CU106"/>
      <c r="CV106"/>
      <c r="CW106"/>
      <c r="CX106"/>
    </row>
    <row r="107" spans="2:102" x14ac:dyDescent="0.2">
      <c r="B107" s="10"/>
      <c r="C107" s="10"/>
      <c r="D107" s="10"/>
      <c r="E107" s="10"/>
      <c r="F107" s="11"/>
      <c r="CM107"/>
      <c r="CN107"/>
      <c r="CO107"/>
      <c r="CP107"/>
      <c r="CQ107"/>
      <c r="CR107"/>
      <c r="CS107"/>
      <c r="CT107"/>
      <c r="CU107"/>
      <c r="CV107"/>
      <c r="CW107"/>
      <c r="CX107"/>
    </row>
    <row r="108" spans="2:102" x14ac:dyDescent="0.2">
      <c r="B108" s="10"/>
      <c r="C108" s="10"/>
      <c r="D108" s="10"/>
      <c r="E108" s="10"/>
      <c r="F108" s="11"/>
      <c r="CM108"/>
      <c r="CN108"/>
      <c r="CO108"/>
      <c r="CP108"/>
      <c r="CQ108"/>
      <c r="CR108"/>
      <c r="CS108"/>
      <c r="CT108"/>
      <c r="CU108"/>
      <c r="CV108"/>
      <c r="CW108"/>
      <c r="CX108"/>
    </row>
    <row r="109" spans="2:102" x14ac:dyDescent="0.2">
      <c r="B109" s="10"/>
      <c r="C109" s="10"/>
      <c r="D109" s="10"/>
      <c r="E109" s="10"/>
      <c r="F109" s="11"/>
      <c r="CM109"/>
      <c r="CN109"/>
      <c r="CO109"/>
      <c r="CP109"/>
      <c r="CQ109"/>
      <c r="CR109"/>
      <c r="CS109"/>
      <c r="CT109"/>
      <c r="CU109"/>
      <c r="CV109"/>
      <c r="CW109"/>
      <c r="CX109"/>
    </row>
    <row r="110" spans="2:102" x14ac:dyDescent="0.2">
      <c r="B110" s="10"/>
      <c r="C110" s="10"/>
      <c r="D110" s="10"/>
      <c r="E110" s="10"/>
      <c r="F110" s="11"/>
      <c r="CM110"/>
      <c r="CN110"/>
      <c r="CO110"/>
      <c r="CP110"/>
      <c r="CQ110"/>
      <c r="CR110"/>
      <c r="CS110"/>
      <c r="CT110"/>
      <c r="CU110"/>
      <c r="CV110"/>
      <c r="CW110"/>
      <c r="CX110"/>
    </row>
    <row r="111" spans="2:102" x14ac:dyDescent="0.2">
      <c r="B111" s="10"/>
      <c r="C111" s="10"/>
      <c r="D111" s="10"/>
      <c r="E111" s="10"/>
      <c r="F111" s="11"/>
      <c r="CM111"/>
      <c r="CN111"/>
      <c r="CO111"/>
      <c r="CP111"/>
      <c r="CQ111"/>
      <c r="CR111"/>
      <c r="CS111"/>
      <c r="CT111"/>
      <c r="CU111"/>
      <c r="CV111"/>
      <c r="CW111"/>
      <c r="CX111"/>
    </row>
    <row r="112" spans="2:102" x14ac:dyDescent="0.2">
      <c r="B112" s="10"/>
      <c r="C112" s="10"/>
      <c r="D112" s="10"/>
      <c r="E112" s="10"/>
      <c r="F112" s="11"/>
      <c r="CM112"/>
      <c r="CN112"/>
      <c r="CO112"/>
      <c r="CP112"/>
      <c r="CQ112"/>
      <c r="CR112"/>
      <c r="CS112"/>
      <c r="CT112"/>
      <c r="CU112"/>
      <c r="CV112"/>
      <c r="CW112"/>
      <c r="CX112"/>
    </row>
    <row r="113" spans="2:102" x14ac:dyDescent="0.2">
      <c r="B113" s="10"/>
      <c r="C113" s="10"/>
      <c r="D113" s="10"/>
      <c r="E113" s="10"/>
      <c r="F113" s="11"/>
      <c r="CM113"/>
      <c r="CN113"/>
      <c r="CO113"/>
      <c r="CP113"/>
      <c r="CQ113"/>
      <c r="CR113"/>
      <c r="CS113"/>
      <c r="CT113"/>
      <c r="CU113"/>
      <c r="CV113"/>
      <c r="CW113"/>
      <c r="CX113"/>
    </row>
    <row r="114" spans="2:102" x14ac:dyDescent="0.2">
      <c r="B114" s="10"/>
      <c r="C114" s="10"/>
      <c r="D114" s="10"/>
      <c r="E114" s="10"/>
      <c r="F114" s="11"/>
      <c r="CM114"/>
      <c r="CN114"/>
      <c r="CO114"/>
      <c r="CP114"/>
      <c r="CQ114"/>
      <c r="CR114"/>
      <c r="CS114"/>
      <c r="CT114"/>
      <c r="CU114"/>
      <c r="CV114"/>
      <c r="CW114"/>
      <c r="CX114"/>
    </row>
    <row r="115" spans="2:102" x14ac:dyDescent="0.2">
      <c r="B115" s="10"/>
      <c r="C115" s="10"/>
      <c r="D115" s="10"/>
      <c r="E115" s="10"/>
      <c r="F115" s="11"/>
      <c r="CM115"/>
      <c r="CN115"/>
      <c r="CO115"/>
      <c r="CP115"/>
      <c r="CQ115"/>
      <c r="CR115"/>
      <c r="CS115"/>
      <c r="CT115"/>
      <c r="CU115"/>
      <c r="CV115"/>
      <c r="CW115"/>
      <c r="CX115"/>
    </row>
    <row r="116" spans="2:102" x14ac:dyDescent="0.2">
      <c r="B116" s="10"/>
      <c r="C116" s="10"/>
      <c r="D116" s="10"/>
      <c r="E116" s="10"/>
      <c r="F116" s="11"/>
      <c r="CM116"/>
      <c r="CN116"/>
      <c r="CO116"/>
      <c r="CP116"/>
      <c r="CQ116"/>
      <c r="CR116"/>
      <c r="CS116"/>
      <c r="CT116"/>
      <c r="CU116"/>
      <c r="CV116"/>
      <c r="CW116"/>
      <c r="CX116"/>
    </row>
    <row r="117" spans="2:102" x14ac:dyDescent="0.2">
      <c r="B117" s="10"/>
      <c r="C117" s="10"/>
      <c r="D117" s="10"/>
      <c r="E117" s="10"/>
      <c r="F117" s="11"/>
      <c r="CM117"/>
      <c r="CN117"/>
      <c r="CO117"/>
      <c r="CP117"/>
      <c r="CQ117"/>
      <c r="CR117"/>
      <c r="CS117"/>
      <c r="CT117"/>
      <c r="CU117"/>
      <c r="CV117"/>
      <c r="CW117"/>
      <c r="CX117"/>
    </row>
    <row r="118" spans="2:102" x14ac:dyDescent="0.2">
      <c r="B118" s="10"/>
      <c r="C118" s="10"/>
      <c r="D118" s="10"/>
      <c r="E118" s="10"/>
      <c r="F118" s="11"/>
      <c r="CM118"/>
      <c r="CN118"/>
      <c r="CO118"/>
      <c r="CP118"/>
      <c r="CQ118"/>
      <c r="CR118"/>
      <c r="CS118"/>
      <c r="CT118"/>
      <c r="CU118"/>
      <c r="CV118"/>
      <c r="CW118"/>
      <c r="CX118"/>
    </row>
    <row r="119" spans="2:102" x14ac:dyDescent="0.2">
      <c r="B119" s="10"/>
      <c r="C119" s="10"/>
      <c r="D119" s="10"/>
      <c r="E119" s="10"/>
      <c r="F119" s="11"/>
      <c r="CM119"/>
      <c r="CN119"/>
      <c r="CO119"/>
      <c r="CP119"/>
      <c r="CQ119"/>
      <c r="CR119"/>
      <c r="CS119"/>
      <c r="CT119"/>
      <c r="CU119"/>
      <c r="CV119"/>
      <c r="CW119"/>
      <c r="CX119"/>
    </row>
    <row r="120" spans="2:102" x14ac:dyDescent="0.2">
      <c r="B120" s="10"/>
      <c r="C120" s="10"/>
      <c r="D120" s="10"/>
      <c r="E120" s="10"/>
      <c r="F120" s="11"/>
      <c r="CM120"/>
      <c r="CN120"/>
      <c r="CO120"/>
      <c r="CP120"/>
      <c r="CQ120"/>
      <c r="CR120"/>
      <c r="CS120"/>
      <c r="CT120"/>
      <c r="CU120"/>
      <c r="CV120"/>
      <c r="CW120"/>
      <c r="CX120"/>
    </row>
    <row r="121" spans="2:102" x14ac:dyDescent="0.2">
      <c r="B121" s="10"/>
      <c r="C121" s="10"/>
      <c r="D121" s="10"/>
      <c r="E121" s="10"/>
      <c r="F121" s="11"/>
      <c r="CM121"/>
      <c r="CN121"/>
      <c r="CO121"/>
      <c r="CP121"/>
      <c r="CQ121"/>
      <c r="CR121"/>
      <c r="CS121"/>
      <c r="CT121"/>
      <c r="CU121"/>
      <c r="CV121"/>
      <c r="CW121"/>
      <c r="CX121"/>
    </row>
    <row r="122" spans="2:102" s="10" customFormat="1" x14ac:dyDescent="0.2"/>
    <row r="123" spans="2:102" s="10" customFormat="1" ht="15" x14ac:dyDescent="0.25">
      <c r="G123" s="106"/>
    </row>
    <row r="124" spans="2:102" s="10" customFormat="1" x14ac:dyDescent="0.2"/>
    <row r="125" spans="2:102" x14ac:dyDescent="0.2">
      <c r="B125" s="10"/>
      <c r="C125" s="10"/>
      <c r="D125" s="10"/>
      <c r="E125" s="10"/>
      <c r="F125" s="10"/>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row>
  </sheetData>
  <mergeCells count="14">
    <mergeCell ref="C15:D15"/>
    <mergeCell ref="B1:F1"/>
    <mergeCell ref="B9:F9"/>
    <mergeCell ref="B11:C11"/>
    <mergeCell ref="B12:C12"/>
    <mergeCell ref="F12:F13"/>
    <mergeCell ref="B13:C13"/>
    <mergeCell ref="B18:F18"/>
    <mergeCell ref="B73:G73"/>
    <mergeCell ref="B85:F85"/>
    <mergeCell ref="B58:I58"/>
    <mergeCell ref="B55:E55"/>
    <mergeCell ref="B44:F44"/>
    <mergeCell ref="B41:E4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B830"/>
  <sheetViews>
    <sheetView tabSelected="1" zoomScale="85" zoomScaleNormal="85" workbookViewId="0">
      <pane ySplit="9" topLeftCell="A10" activePane="bottomLeft" state="frozen"/>
      <selection pane="bottomLeft" sqref="A1:AC4"/>
    </sheetView>
  </sheetViews>
  <sheetFormatPr defaultColWidth="8" defaultRowHeight="14.25" x14ac:dyDescent="0.2"/>
  <cols>
    <col min="1" max="1" width="8" style="45"/>
    <col min="2" max="2" width="25" style="54" customWidth="1"/>
    <col min="3" max="3" width="1.5" style="56" customWidth="1"/>
    <col min="4" max="5" width="10" style="56" customWidth="1"/>
    <col min="6" max="6" width="1.5" style="56" customWidth="1"/>
    <col min="7" max="8" width="10" style="56" customWidth="1"/>
    <col min="9" max="9" width="1.5" style="56" customWidth="1"/>
    <col min="10" max="11" width="10" style="56" customWidth="1"/>
    <col min="12" max="12" width="1.5" style="56" customWidth="1"/>
    <col min="13" max="14" width="10" style="56" customWidth="1"/>
    <col min="15" max="15" width="1.5" style="56" customWidth="1"/>
    <col min="16" max="17" width="10" style="56" customWidth="1"/>
    <col min="18" max="18" width="1.5" style="56" customWidth="1"/>
    <col min="19" max="20" width="10" style="56" customWidth="1"/>
    <col min="21" max="21" width="1.5" style="56" customWidth="1"/>
    <col min="22" max="23" width="10" style="56" customWidth="1"/>
    <col min="24" max="24" width="1.5" style="56" customWidth="1"/>
    <col min="25" max="26" width="10" style="56" customWidth="1"/>
    <col min="27" max="27" width="1.5" style="56" customWidth="1"/>
    <col min="28" max="29" width="10" style="56" customWidth="1"/>
    <col min="30" max="364" width="8" style="42"/>
    <col min="365" max="365" width="8" style="43"/>
    <col min="366" max="366" width="8" style="44"/>
    <col min="367" max="16384" width="8" style="45"/>
  </cols>
  <sheetData>
    <row r="1" spans="1:366" x14ac:dyDescent="0.2">
      <c r="A1" s="136" t="s">
        <v>77</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8"/>
    </row>
    <row r="2" spans="1:366" x14ac:dyDescent="0.2">
      <c r="A2" s="139"/>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1"/>
    </row>
    <row r="3" spans="1:366" x14ac:dyDescent="0.2">
      <c r="A3" s="139"/>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1"/>
    </row>
    <row r="4" spans="1:366" ht="120" customHeight="1" x14ac:dyDescent="0.2">
      <c r="A4" s="14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4"/>
    </row>
    <row r="5" spans="1:366" ht="15" customHeight="1" x14ac:dyDescent="0.25">
      <c r="A5" s="147" t="s">
        <v>58</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row>
    <row r="6" spans="1:366" s="51" customFormat="1" ht="15" x14ac:dyDescent="0.25">
      <c r="A6" s="46"/>
      <c r="B6" s="47" t="s">
        <v>55</v>
      </c>
      <c r="C6" s="61"/>
      <c r="D6" s="145" t="s">
        <v>31</v>
      </c>
      <c r="E6" s="146"/>
      <c r="F6" s="61"/>
      <c r="G6" s="145" t="s">
        <v>32</v>
      </c>
      <c r="H6" s="146"/>
      <c r="I6" s="61"/>
      <c r="J6" s="145" t="s">
        <v>33</v>
      </c>
      <c r="K6" s="146"/>
      <c r="L6" s="61"/>
      <c r="M6" s="145" t="s">
        <v>34</v>
      </c>
      <c r="N6" s="146"/>
      <c r="O6" s="61"/>
      <c r="P6" s="145" t="s">
        <v>35</v>
      </c>
      <c r="Q6" s="146"/>
      <c r="R6" s="61"/>
      <c r="S6" s="145" t="s">
        <v>36</v>
      </c>
      <c r="T6" s="146"/>
      <c r="U6" s="61"/>
      <c r="V6" s="145" t="s">
        <v>37</v>
      </c>
      <c r="W6" s="146"/>
      <c r="X6" s="61"/>
      <c r="Y6" s="145" t="s">
        <v>38</v>
      </c>
      <c r="Z6" s="146"/>
      <c r="AA6" s="61"/>
      <c r="AB6" s="145" t="s">
        <v>39</v>
      </c>
      <c r="AC6" s="146"/>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c r="IW6" s="48"/>
      <c r="IX6" s="48"/>
      <c r="IY6" s="48"/>
      <c r="IZ6" s="48"/>
      <c r="JA6" s="48"/>
      <c r="JB6" s="48"/>
      <c r="JC6" s="48"/>
      <c r="JD6" s="48"/>
      <c r="JE6" s="48"/>
      <c r="JF6" s="48"/>
      <c r="JG6" s="48"/>
      <c r="JH6" s="48"/>
      <c r="JI6" s="48"/>
      <c r="JJ6" s="48"/>
      <c r="JK6" s="48"/>
      <c r="JL6" s="48"/>
      <c r="JM6" s="48"/>
      <c r="JN6" s="48"/>
      <c r="JO6" s="48"/>
      <c r="JP6" s="48"/>
      <c r="JQ6" s="48"/>
      <c r="JR6" s="48"/>
      <c r="JS6" s="48"/>
      <c r="JT6" s="48"/>
      <c r="JU6" s="48"/>
      <c r="JV6" s="48"/>
      <c r="JW6" s="48"/>
      <c r="JX6" s="48"/>
      <c r="JY6" s="48"/>
      <c r="JZ6" s="48"/>
      <c r="KA6" s="48"/>
      <c r="KB6" s="48"/>
      <c r="KC6" s="48"/>
      <c r="KD6" s="48"/>
      <c r="KE6" s="48"/>
      <c r="KF6" s="48"/>
      <c r="KG6" s="48"/>
      <c r="KH6" s="48"/>
      <c r="KI6" s="48"/>
      <c r="KJ6" s="48"/>
      <c r="KK6" s="48"/>
      <c r="KL6" s="48"/>
      <c r="KM6" s="48"/>
      <c r="KN6" s="48"/>
      <c r="KO6" s="48"/>
      <c r="KP6" s="48"/>
      <c r="KQ6" s="48"/>
      <c r="KR6" s="48"/>
      <c r="KS6" s="48"/>
      <c r="KT6" s="48"/>
      <c r="KU6" s="48"/>
      <c r="KV6" s="48"/>
      <c r="KW6" s="48"/>
      <c r="KX6" s="48"/>
      <c r="KY6" s="48"/>
      <c r="KZ6" s="48"/>
      <c r="LA6" s="48"/>
      <c r="LB6" s="48"/>
      <c r="LC6" s="48"/>
      <c r="LD6" s="48"/>
      <c r="LE6" s="48"/>
      <c r="LF6" s="48"/>
      <c r="LG6" s="48"/>
      <c r="LH6" s="48"/>
      <c r="LI6" s="48"/>
      <c r="LJ6" s="48"/>
      <c r="LK6" s="48"/>
      <c r="LL6" s="48"/>
      <c r="LM6" s="48"/>
      <c r="LN6" s="48"/>
      <c r="LO6" s="48"/>
      <c r="LP6" s="48"/>
      <c r="LQ6" s="48"/>
      <c r="LR6" s="48"/>
      <c r="LS6" s="48"/>
      <c r="LT6" s="48"/>
      <c r="LU6" s="48"/>
      <c r="LV6" s="48"/>
      <c r="LW6" s="48"/>
      <c r="LX6" s="48"/>
      <c r="LY6" s="48"/>
      <c r="LZ6" s="48"/>
      <c r="MA6" s="48"/>
      <c r="MB6" s="48"/>
      <c r="MC6" s="48"/>
      <c r="MD6" s="48"/>
      <c r="ME6" s="48"/>
      <c r="MF6" s="48"/>
      <c r="MG6" s="48"/>
      <c r="MH6" s="48"/>
      <c r="MI6" s="48"/>
      <c r="MJ6" s="48"/>
      <c r="MK6" s="48"/>
      <c r="ML6" s="48"/>
      <c r="MM6" s="48"/>
      <c r="MN6" s="48"/>
      <c r="MO6" s="48"/>
      <c r="MP6" s="48"/>
      <c r="MQ6" s="48"/>
      <c r="MR6" s="48"/>
      <c r="MS6" s="48"/>
      <c r="MT6" s="48"/>
      <c r="MU6" s="48"/>
      <c r="MV6" s="48"/>
      <c r="MW6" s="48"/>
      <c r="MX6" s="48"/>
      <c r="MY6" s="48"/>
      <c r="MZ6" s="48"/>
      <c r="NA6" s="49"/>
      <c r="NB6" s="50"/>
    </row>
    <row r="7" spans="1:366" s="51" customFormat="1" ht="15" x14ac:dyDescent="0.25">
      <c r="A7" s="46"/>
      <c r="B7" s="47"/>
      <c r="C7" s="59"/>
      <c r="D7" s="57" t="s">
        <v>59</v>
      </c>
      <c r="E7" s="55" t="s">
        <v>60</v>
      </c>
      <c r="F7" s="59"/>
      <c r="G7" s="57" t="s">
        <v>59</v>
      </c>
      <c r="H7" s="55" t="s">
        <v>60</v>
      </c>
      <c r="I7" s="59"/>
      <c r="J7" s="57" t="s">
        <v>59</v>
      </c>
      <c r="K7" s="55" t="s">
        <v>60</v>
      </c>
      <c r="L7" s="59"/>
      <c r="M7" s="57" t="s">
        <v>59</v>
      </c>
      <c r="N7" s="55" t="s">
        <v>60</v>
      </c>
      <c r="O7" s="59"/>
      <c r="P7" s="57" t="s">
        <v>59</v>
      </c>
      <c r="Q7" s="55" t="s">
        <v>60</v>
      </c>
      <c r="R7" s="59"/>
      <c r="S7" s="57" t="s">
        <v>59</v>
      </c>
      <c r="T7" s="55" t="s">
        <v>60</v>
      </c>
      <c r="U7" s="59"/>
      <c r="V7" s="57" t="s">
        <v>59</v>
      </c>
      <c r="W7" s="55" t="s">
        <v>60</v>
      </c>
      <c r="X7" s="59"/>
      <c r="Y7" s="57" t="s">
        <v>59</v>
      </c>
      <c r="Z7" s="55" t="s">
        <v>60</v>
      </c>
      <c r="AA7" s="59"/>
      <c r="AB7" s="57" t="s">
        <v>59</v>
      </c>
      <c r="AC7" s="55" t="s">
        <v>60</v>
      </c>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c r="IW7" s="48"/>
      <c r="IX7" s="48"/>
      <c r="IY7" s="48"/>
      <c r="IZ7" s="48"/>
      <c r="JA7" s="48"/>
      <c r="JB7" s="48"/>
      <c r="JC7" s="48"/>
      <c r="JD7" s="48"/>
      <c r="JE7" s="48"/>
      <c r="JF7" s="48"/>
      <c r="JG7" s="48"/>
      <c r="JH7" s="48"/>
      <c r="JI7" s="48"/>
      <c r="JJ7" s="48"/>
      <c r="JK7" s="48"/>
      <c r="JL7" s="48"/>
      <c r="JM7" s="48"/>
      <c r="JN7" s="48"/>
      <c r="JO7" s="48"/>
      <c r="JP7" s="48"/>
      <c r="JQ7" s="48"/>
      <c r="JR7" s="48"/>
      <c r="JS7" s="48"/>
      <c r="JT7" s="48"/>
      <c r="JU7" s="48"/>
      <c r="JV7" s="48"/>
      <c r="JW7" s="48"/>
      <c r="JX7" s="48"/>
      <c r="JY7" s="48"/>
      <c r="JZ7" s="48"/>
      <c r="KA7" s="48"/>
      <c r="KB7" s="48"/>
      <c r="KC7" s="48"/>
      <c r="KD7" s="48"/>
      <c r="KE7" s="48"/>
      <c r="KF7" s="48"/>
      <c r="KG7" s="48"/>
      <c r="KH7" s="48"/>
      <c r="KI7" s="48"/>
      <c r="KJ7" s="48"/>
      <c r="KK7" s="48"/>
      <c r="KL7" s="48"/>
      <c r="KM7" s="48"/>
      <c r="KN7" s="48"/>
      <c r="KO7" s="48"/>
      <c r="KP7" s="48"/>
      <c r="KQ7" s="48"/>
      <c r="KR7" s="48"/>
      <c r="KS7" s="48"/>
      <c r="KT7" s="48"/>
      <c r="KU7" s="48"/>
      <c r="KV7" s="48"/>
      <c r="KW7" s="48"/>
      <c r="KX7" s="48"/>
      <c r="KY7" s="48"/>
      <c r="KZ7" s="48"/>
      <c r="LA7" s="48"/>
      <c r="LB7" s="48"/>
      <c r="LC7" s="48"/>
      <c r="LD7" s="48"/>
      <c r="LE7" s="48"/>
      <c r="LF7" s="48"/>
      <c r="LG7" s="48"/>
      <c r="LH7" s="48"/>
      <c r="LI7" s="48"/>
      <c r="LJ7" s="48"/>
      <c r="LK7" s="48"/>
      <c r="LL7" s="48"/>
      <c r="LM7" s="48"/>
      <c r="LN7" s="48"/>
      <c r="LO7" s="48"/>
      <c r="LP7" s="48"/>
      <c r="LQ7" s="48"/>
      <c r="LR7" s="48"/>
      <c r="LS7" s="48"/>
      <c r="LT7" s="48"/>
      <c r="LU7" s="48"/>
      <c r="LV7" s="48"/>
      <c r="LW7" s="48"/>
      <c r="LX7" s="48"/>
      <c r="LY7" s="48"/>
      <c r="LZ7" s="48"/>
      <c r="MA7" s="48"/>
      <c r="MB7" s="48"/>
      <c r="MC7" s="48"/>
      <c r="MD7" s="48"/>
      <c r="ME7" s="48"/>
      <c r="MF7" s="48"/>
      <c r="MG7" s="48"/>
      <c r="MH7" s="48"/>
      <c r="MI7" s="48"/>
      <c r="MJ7" s="48"/>
      <c r="MK7" s="48"/>
      <c r="ML7" s="48"/>
      <c r="MM7" s="48"/>
      <c r="MN7" s="48"/>
      <c r="MO7" s="48"/>
      <c r="MP7" s="48"/>
      <c r="MQ7" s="48"/>
      <c r="MR7" s="48"/>
      <c r="MS7" s="48"/>
      <c r="MT7" s="48"/>
      <c r="MU7" s="48"/>
      <c r="MV7" s="48"/>
      <c r="MW7" s="48"/>
      <c r="MX7" s="48"/>
      <c r="MY7" s="48"/>
      <c r="MZ7" s="48"/>
      <c r="NA7" s="49"/>
      <c r="NB7" s="50"/>
    </row>
    <row r="8" spans="1:366" s="51" customFormat="1" ht="15" x14ac:dyDescent="0.25">
      <c r="A8" s="46"/>
      <c r="B8" s="47"/>
      <c r="C8" s="60"/>
      <c r="D8" s="57">
        <f>MIN('FTE Introduction'!C22:I22)</f>
        <v>0</v>
      </c>
      <c r="E8" s="57">
        <f>'FTE Introduction'!I22</f>
        <v>0</v>
      </c>
      <c r="F8" s="60"/>
      <c r="G8" s="57">
        <f>'FTE Introduction'!C23</f>
        <v>1</v>
      </c>
      <c r="H8" s="57">
        <f>'FTE Introduction'!I23</f>
        <v>7</v>
      </c>
      <c r="I8" s="60"/>
      <c r="J8" s="57">
        <f>'FTE Introduction'!C24</f>
        <v>8</v>
      </c>
      <c r="K8" s="57">
        <f>'FTE Introduction'!I24</f>
        <v>14</v>
      </c>
      <c r="L8" s="60"/>
      <c r="M8" s="57">
        <f>'FTE Introduction'!C25</f>
        <v>15</v>
      </c>
      <c r="N8" s="57">
        <f>'FTE Introduction'!I25</f>
        <v>21</v>
      </c>
      <c r="O8" s="60"/>
      <c r="P8" s="57">
        <f>'FTE Introduction'!C26</f>
        <v>22</v>
      </c>
      <c r="Q8" s="57">
        <f>'FTE Introduction'!I26</f>
        <v>28</v>
      </c>
      <c r="R8" s="60"/>
      <c r="S8" s="57">
        <f>'FTE Introduction'!C27</f>
        <v>29</v>
      </c>
      <c r="T8" s="57">
        <f>'FTE Introduction'!I27</f>
        <v>35</v>
      </c>
      <c r="U8" s="60"/>
      <c r="V8" s="57">
        <f>'FTE Introduction'!C28</f>
        <v>36</v>
      </c>
      <c r="W8" s="57">
        <f>'FTE Introduction'!I28</f>
        <v>42</v>
      </c>
      <c r="X8" s="60"/>
      <c r="Y8" s="57">
        <f>'FTE Introduction'!C29</f>
        <v>43</v>
      </c>
      <c r="Z8" s="57">
        <f>'FTE Introduction'!I29</f>
        <v>49</v>
      </c>
      <c r="AA8" s="60"/>
      <c r="AB8" s="57">
        <f>IF('FTE Introduction'!D30="","",'FTE Introduction'!C30)</f>
        <v>50</v>
      </c>
      <c r="AC8" s="57">
        <f>IF(AB8="","",MAX('FTE Introduction'!C30:I30))</f>
        <v>55</v>
      </c>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c r="IW8" s="48"/>
      <c r="IX8" s="48"/>
      <c r="IY8" s="48"/>
      <c r="IZ8" s="48"/>
      <c r="JA8" s="48"/>
      <c r="JB8" s="48"/>
      <c r="JC8" s="48"/>
      <c r="JD8" s="48"/>
      <c r="JE8" s="48"/>
      <c r="JF8" s="48"/>
      <c r="JG8" s="48"/>
      <c r="JH8" s="48"/>
      <c r="JI8" s="48"/>
      <c r="JJ8" s="48"/>
      <c r="JK8" s="48"/>
      <c r="JL8" s="48"/>
      <c r="JM8" s="48"/>
      <c r="JN8" s="48"/>
      <c r="JO8" s="48"/>
      <c r="JP8" s="48"/>
      <c r="JQ8" s="48"/>
      <c r="JR8" s="48"/>
      <c r="JS8" s="48"/>
      <c r="JT8" s="48"/>
      <c r="JU8" s="48"/>
      <c r="JV8" s="48"/>
      <c r="JW8" s="48"/>
      <c r="JX8" s="48"/>
      <c r="JY8" s="48"/>
      <c r="JZ8" s="48"/>
      <c r="KA8" s="48"/>
      <c r="KB8" s="48"/>
      <c r="KC8" s="48"/>
      <c r="KD8" s="48"/>
      <c r="KE8" s="48"/>
      <c r="KF8" s="48"/>
      <c r="KG8" s="48"/>
      <c r="KH8" s="48"/>
      <c r="KI8" s="48"/>
      <c r="KJ8" s="48"/>
      <c r="KK8" s="48"/>
      <c r="KL8" s="48"/>
      <c r="KM8" s="48"/>
      <c r="KN8" s="48"/>
      <c r="KO8" s="48"/>
      <c r="KP8" s="48"/>
      <c r="KQ8" s="48"/>
      <c r="KR8" s="48"/>
      <c r="KS8" s="48"/>
      <c r="KT8" s="48"/>
      <c r="KU8" s="48"/>
      <c r="KV8" s="48"/>
      <c r="KW8" s="48"/>
      <c r="KX8" s="48"/>
      <c r="KY8" s="48"/>
      <c r="KZ8" s="48"/>
      <c r="LA8" s="48"/>
      <c r="LB8" s="48"/>
      <c r="LC8" s="48"/>
      <c r="LD8" s="48"/>
      <c r="LE8" s="48"/>
      <c r="LF8" s="48"/>
      <c r="LG8" s="48"/>
      <c r="LH8" s="48"/>
      <c r="LI8" s="48"/>
      <c r="LJ8" s="48"/>
      <c r="LK8" s="48"/>
      <c r="LL8" s="48"/>
      <c r="LM8" s="48"/>
      <c r="LN8" s="48"/>
      <c r="LO8" s="48"/>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48"/>
      <c r="MS8" s="48"/>
      <c r="MT8" s="48"/>
      <c r="MU8" s="48"/>
      <c r="MV8" s="48"/>
      <c r="MW8" s="48"/>
      <c r="MX8" s="48"/>
      <c r="MY8" s="48"/>
      <c r="MZ8" s="48"/>
      <c r="NA8" s="49"/>
      <c r="NB8" s="50"/>
    </row>
    <row r="9" spans="1:366" s="46" customFormat="1" ht="15" x14ac:dyDescent="0.25">
      <c r="A9" s="46" t="s">
        <v>56</v>
      </c>
      <c r="B9" s="47" t="s">
        <v>57</v>
      </c>
      <c r="C9" s="59"/>
      <c r="D9" s="145">
        <f>SUM(D10:E892)</f>
        <v>0</v>
      </c>
      <c r="E9" s="146"/>
      <c r="F9" s="59"/>
      <c r="G9" s="145">
        <f>SUM(G10:H892)</f>
        <v>0</v>
      </c>
      <c r="H9" s="146"/>
      <c r="I9" s="59"/>
      <c r="J9" s="145">
        <f>SUM(J10:K892)</f>
        <v>0</v>
      </c>
      <c r="K9" s="146"/>
      <c r="L9" s="59"/>
      <c r="M9" s="145">
        <f>SUM(M10:N892)</f>
        <v>0</v>
      </c>
      <c r="N9" s="146"/>
      <c r="O9" s="59"/>
      <c r="P9" s="145">
        <f>SUM(P10:Q892)</f>
        <v>0</v>
      </c>
      <c r="Q9" s="146"/>
      <c r="R9" s="59"/>
      <c r="S9" s="145">
        <f>SUM(S10:T892)</f>
        <v>0</v>
      </c>
      <c r="T9" s="146"/>
      <c r="U9" s="59"/>
      <c r="V9" s="145">
        <f>SUM(V10:W892)</f>
        <v>0</v>
      </c>
      <c r="W9" s="146"/>
      <c r="X9" s="59"/>
      <c r="Y9" s="145">
        <f>SUM(Y10:Z892)</f>
        <v>0</v>
      </c>
      <c r="Z9" s="146"/>
      <c r="AA9" s="59"/>
      <c r="AB9" s="145">
        <f>SUM(AB10:AC892)</f>
        <v>0</v>
      </c>
      <c r="AC9" s="146"/>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c r="IW9" s="48"/>
      <c r="IX9" s="48"/>
      <c r="IY9" s="48"/>
      <c r="IZ9" s="48"/>
      <c r="JA9" s="48"/>
      <c r="JB9" s="48"/>
      <c r="JC9" s="48"/>
      <c r="JD9" s="48"/>
      <c r="JE9" s="48"/>
      <c r="JF9" s="48"/>
      <c r="JG9" s="48"/>
      <c r="JH9" s="48"/>
      <c r="JI9" s="48"/>
      <c r="JJ9" s="48"/>
      <c r="JK9" s="48"/>
      <c r="JL9" s="48"/>
      <c r="JM9" s="48"/>
      <c r="JN9" s="48"/>
      <c r="JO9" s="48"/>
      <c r="JP9" s="48"/>
      <c r="JQ9" s="48"/>
      <c r="JR9" s="48"/>
      <c r="JS9" s="48"/>
      <c r="JT9" s="48"/>
      <c r="JU9" s="48"/>
      <c r="JV9" s="48"/>
      <c r="JW9" s="48"/>
      <c r="JX9" s="48"/>
      <c r="JY9" s="48"/>
      <c r="JZ9" s="48"/>
      <c r="KA9" s="48"/>
      <c r="KB9" s="48"/>
      <c r="KC9" s="48"/>
      <c r="KD9" s="48"/>
      <c r="KE9" s="48"/>
      <c r="KF9" s="48"/>
      <c r="KG9" s="48"/>
      <c r="KH9" s="48"/>
      <c r="KI9" s="48"/>
      <c r="KJ9" s="48"/>
      <c r="KK9" s="48"/>
      <c r="KL9" s="48"/>
      <c r="KM9" s="48"/>
      <c r="KN9" s="48"/>
      <c r="KO9" s="48"/>
      <c r="KP9" s="48"/>
      <c r="KQ9" s="48"/>
      <c r="KR9" s="48"/>
      <c r="KS9" s="48"/>
      <c r="KT9" s="48"/>
      <c r="KU9" s="48"/>
      <c r="KV9" s="48"/>
      <c r="KW9" s="48"/>
      <c r="KX9" s="48"/>
      <c r="KY9" s="48"/>
      <c r="KZ9" s="48"/>
      <c r="LA9" s="48"/>
      <c r="LB9" s="48"/>
      <c r="LC9" s="48"/>
      <c r="LD9" s="48"/>
      <c r="LE9" s="48"/>
      <c r="LF9" s="48"/>
      <c r="LG9" s="48"/>
      <c r="LH9" s="48"/>
      <c r="LI9" s="48"/>
      <c r="LJ9" s="48"/>
      <c r="LK9" s="48"/>
      <c r="LL9" s="48"/>
      <c r="LM9" s="48"/>
      <c r="LN9" s="48"/>
      <c r="LO9" s="48"/>
      <c r="LP9" s="48"/>
      <c r="LQ9" s="48"/>
      <c r="LR9" s="48"/>
      <c r="LS9" s="48"/>
      <c r="LT9" s="48"/>
      <c r="LU9" s="48"/>
      <c r="LV9" s="48"/>
      <c r="LW9" s="48"/>
      <c r="LX9" s="48"/>
      <c r="LY9" s="48"/>
      <c r="LZ9" s="48"/>
      <c r="MA9" s="48"/>
      <c r="MB9" s="48"/>
      <c r="MC9" s="48"/>
      <c r="MD9" s="48"/>
      <c r="ME9" s="48"/>
      <c r="MF9" s="48"/>
      <c r="MG9" s="48"/>
      <c r="MH9" s="48"/>
      <c r="MI9" s="48"/>
      <c r="MJ9" s="48"/>
      <c r="MK9" s="48"/>
      <c r="ML9" s="48"/>
      <c r="MM9" s="48"/>
      <c r="MN9" s="48"/>
      <c r="MO9" s="48"/>
      <c r="MP9" s="48"/>
      <c r="MQ9" s="48"/>
      <c r="MR9" s="48"/>
      <c r="MS9" s="48"/>
      <c r="MT9" s="48"/>
      <c r="MU9" s="48"/>
      <c r="MV9" s="48"/>
      <c r="MW9" s="48"/>
      <c r="MX9" s="48"/>
      <c r="MY9" s="48"/>
      <c r="MZ9" s="48"/>
      <c r="NA9" s="52"/>
      <c r="NB9" s="53"/>
    </row>
    <row r="10" spans="1:366" x14ac:dyDescent="0.2">
      <c r="C10" s="58"/>
      <c r="D10" s="148"/>
      <c r="E10" s="149"/>
      <c r="F10" s="58"/>
      <c r="G10" s="148"/>
      <c r="H10" s="149"/>
      <c r="I10" s="58"/>
      <c r="J10" s="148"/>
      <c r="K10" s="149"/>
      <c r="L10" s="58"/>
      <c r="M10" s="148"/>
      <c r="N10" s="149"/>
      <c r="O10" s="58"/>
      <c r="P10" s="148"/>
      <c r="Q10" s="149"/>
      <c r="R10" s="58">
        <v>3</v>
      </c>
      <c r="S10" s="148"/>
      <c r="T10" s="149"/>
      <c r="U10" s="58"/>
      <c r="V10" s="148"/>
      <c r="W10" s="149"/>
      <c r="X10" s="58"/>
      <c r="Y10" s="148"/>
      <c r="Z10" s="149"/>
      <c r="AA10" s="58"/>
      <c r="AB10" s="148"/>
      <c r="AC10" s="149"/>
    </row>
    <row r="11" spans="1:366" x14ac:dyDescent="0.2">
      <c r="C11" s="58"/>
      <c r="D11" s="148"/>
      <c r="E11" s="149"/>
      <c r="F11" s="58"/>
      <c r="G11" s="148"/>
      <c r="H11" s="149"/>
      <c r="I11" s="58"/>
      <c r="J11" s="148"/>
      <c r="K11" s="149"/>
      <c r="L11" s="58"/>
      <c r="M11" s="148"/>
      <c r="N11" s="149"/>
      <c r="O11" s="58"/>
      <c r="P11" s="148"/>
      <c r="Q11" s="149"/>
      <c r="R11" s="58"/>
      <c r="S11" s="148"/>
      <c r="T11" s="149"/>
      <c r="U11" s="58"/>
      <c r="V11" s="148"/>
      <c r="W11" s="149"/>
      <c r="X11" s="58"/>
      <c r="Y11" s="148"/>
      <c r="Z11" s="149"/>
      <c r="AA11" s="58"/>
      <c r="AB11" s="148"/>
      <c r="AC11" s="149"/>
    </row>
    <row r="12" spans="1:366" x14ac:dyDescent="0.2">
      <c r="C12" s="58"/>
      <c r="D12" s="148"/>
      <c r="E12" s="149"/>
      <c r="F12" s="58"/>
      <c r="G12" s="148"/>
      <c r="H12" s="149"/>
      <c r="I12" s="58"/>
      <c r="J12" s="148"/>
      <c r="K12" s="149"/>
      <c r="L12" s="58"/>
      <c r="M12" s="148"/>
      <c r="N12" s="149"/>
      <c r="O12" s="58"/>
      <c r="P12" s="148"/>
      <c r="Q12" s="149"/>
      <c r="R12" s="58"/>
      <c r="S12" s="148"/>
      <c r="T12" s="149"/>
      <c r="U12" s="58"/>
      <c r="V12" s="148"/>
      <c r="W12" s="149"/>
      <c r="X12" s="58"/>
      <c r="Y12" s="148"/>
      <c r="Z12" s="149"/>
      <c r="AA12" s="58"/>
      <c r="AB12" s="148"/>
      <c r="AC12" s="149"/>
    </row>
    <row r="13" spans="1:366" x14ac:dyDescent="0.2">
      <c r="C13" s="58"/>
      <c r="D13" s="148"/>
      <c r="E13" s="149"/>
      <c r="F13" s="58"/>
      <c r="G13" s="148"/>
      <c r="H13" s="149"/>
      <c r="I13" s="58"/>
      <c r="J13" s="148"/>
      <c r="K13" s="149"/>
      <c r="L13" s="58"/>
      <c r="M13" s="148"/>
      <c r="N13" s="149"/>
      <c r="O13" s="58"/>
      <c r="P13" s="148"/>
      <c r="Q13" s="149"/>
      <c r="R13" s="58"/>
      <c r="S13" s="148"/>
      <c r="T13" s="149"/>
      <c r="U13" s="58"/>
      <c r="V13" s="148"/>
      <c r="W13" s="149"/>
      <c r="X13" s="58"/>
      <c r="Y13" s="148"/>
      <c r="Z13" s="149"/>
      <c r="AA13" s="58"/>
      <c r="AB13" s="148"/>
      <c r="AC13" s="149"/>
    </row>
    <row r="14" spans="1:366" x14ac:dyDescent="0.2">
      <c r="C14" s="58"/>
      <c r="D14" s="148"/>
      <c r="E14" s="149"/>
      <c r="F14" s="58"/>
      <c r="G14" s="148"/>
      <c r="H14" s="149"/>
      <c r="I14" s="58"/>
      <c r="J14" s="148"/>
      <c r="K14" s="149"/>
      <c r="L14" s="58"/>
      <c r="M14" s="148"/>
      <c r="N14" s="149"/>
      <c r="O14" s="58"/>
      <c r="P14" s="148"/>
      <c r="Q14" s="149"/>
      <c r="R14" s="58"/>
      <c r="S14" s="148"/>
      <c r="T14" s="149"/>
      <c r="U14" s="58"/>
      <c r="V14" s="148"/>
      <c r="W14" s="149"/>
      <c r="X14" s="58"/>
      <c r="Y14" s="148"/>
      <c r="Z14" s="149"/>
      <c r="AA14" s="58"/>
      <c r="AB14" s="148"/>
      <c r="AC14" s="149"/>
    </row>
    <row r="15" spans="1:366" x14ac:dyDescent="0.2">
      <c r="C15" s="58"/>
      <c r="D15" s="148"/>
      <c r="E15" s="149"/>
      <c r="F15" s="58"/>
      <c r="G15" s="148"/>
      <c r="H15" s="149"/>
      <c r="I15" s="58"/>
      <c r="J15" s="148"/>
      <c r="K15" s="149"/>
      <c r="L15" s="58"/>
      <c r="M15" s="148"/>
      <c r="N15" s="149"/>
      <c r="O15" s="58"/>
      <c r="P15" s="148"/>
      <c r="Q15" s="149"/>
      <c r="R15" s="58"/>
      <c r="S15" s="148"/>
      <c r="T15" s="149"/>
      <c r="U15" s="58"/>
      <c r="V15" s="148"/>
      <c r="W15" s="149"/>
      <c r="X15" s="58"/>
      <c r="Y15" s="148"/>
      <c r="Z15" s="149"/>
      <c r="AA15" s="58"/>
      <c r="AB15" s="148"/>
      <c r="AC15" s="149"/>
    </row>
    <row r="16" spans="1:366" x14ac:dyDescent="0.2">
      <c r="C16" s="58"/>
      <c r="D16" s="148"/>
      <c r="E16" s="149"/>
      <c r="F16" s="58"/>
      <c r="G16" s="148"/>
      <c r="H16" s="149"/>
      <c r="I16" s="58"/>
      <c r="J16" s="148"/>
      <c r="K16" s="149"/>
      <c r="L16" s="58"/>
      <c r="M16" s="148"/>
      <c r="N16" s="149"/>
      <c r="O16" s="58"/>
      <c r="P16" s="148"/>
      <c r="Q16" s="149"/>
      <c r="R16" s="58"/>
      <c r="S16" s="148"/>
      <c r="T16" s="149"/>
      <c r="U16" s="58"/>
      <c r="V16" s="148"/>
      <c r="W16" s="149"/>
      <c r="X16" s="58"/>
      <c r="Y16" s="148"/>
      <c r="Z16" s="149"/>
      <c r="AA16" s="58"/>
      <c r="AB16" s="148"/>
      <c r="AC16" s="149"/>
    </row>
    <row r="17" spans="2:366" x14ac:dyDescent="0.2">
      <c r="C17" s="58"/>
      <c r="D17" s="148"/>
      <c r="E17" s="149"/>
      <c r="F17" s="58"/>
      <c r="G17" s="148"/>
      <c r="H17" s="149"/>
      <c r="I17" s="58"/>
      <c r="J17" s="148"/>
      <c r="K17" s="149"/>
      <c r="L17" s="58"/>
      <c r="M17" s="148"/>
      <c r="N17" s="149"/>
      <c r="O17" s="58"/>
      <c r="P17" s="148"/>
      <c r="Q17" s="149"/>
      <c r="R17" s="58"/>
      <c r="S17" s="148"/>
      <c r="T17" s="149"/>
      <c r="U17" s="58"/>
      <c r="V17" s="148"/>
      <c r="W17" s="149"/>
      <c r="X17" s="58"/>
      <c r="Y17" s="148"/>
      <c r="Z17" s="149"/>
      <c r="AA17" s="58"/>
      <c r="AB17" s="148"/>
      <c r="AC17" s="149"/>
    </row>
    <row r="18" spans="2:366" x14ac:dyDescent="0.2">
      <c r="C18" s="58"/>
      <c r="D18" s="148"/>
      <c r="E18" s="149"/>
      <c r="F18" s="58"/>
      <c r="G18" s="148"/>
      <c r="H18" s="149"/>
      <c r="I18" s="58"/>
      <c r="J18" s="148"/>
      <c r="K18" s="149"/>
      <c r="L18" s="58"/>
      <c r="M18" s="148"/>
      <c r="N18" s="149"/>
      <c r="O18" s="58"/>
      <c r="P18" s="148"/>
      <c r="Q18" s="149"/>
      <c r="R18" s="58"/>
      <c r="S18" s="148"/>
      <c r="T18" s="149"/>
      <c r="U18" s="58"/>
      <c r="V18" s="148"/>
      <c r="W18" s="149"/>
      <c r="X18" s="58"/>
      <c r="Y18" s="148"/>
      <c r="Z18" s="149"/>
      <c r="AA18" s="58"/>
      <c r="AB18" s="148"/>
      <c r="AC18" s="149"/>
      <c r="MX18" s="43"/>
      <c r="MY18" s="44"/>
      <c r="MZ18" s="45"/>
      <c r="NA18" s="45"/>
      <c r="NB18" s="45"/>
    </row>
    <row r="19" spans="2:366" x14ac:dyDescent="0.2">
      <c r="C19" s="58"/>
      <c r="D19" s="148"/>
      <c r="E19" s="149"/>
      <c r="F19" s="58"/>
      <c r="G19" s="148"/>
      <c r="H19" s="149"/>
      <c r="I19" s="58"/>
      <c r="J19" s="148"/>
      <c r="K19" s="149"/>
      <c r="L19" s="58"/>
      <c r="M19" s="148"/>
      <c r="N19" s="149"/>
      <c r="O19" s="58"/>
      <c r="P19" s="148"/>
      <c r="Q19" s="149"/>
      <c r="R19" s="58"/>
      <c r="S19" s="148"/>
      <c r="T19" s="149"/>
      <c r="U19" s="58"/>
      <c r="V19" s="148"/>
      <c r="W19" s="149"/>
      <c r="X19" s="58"/>
      <c r="Y19" s="148"/>
      <c r="Z19" s="149"/>
      <c r="AA19" s="58"/>
      <c r="AB19" s="148"/>
      <c r="AC19" s="149"/>
      <c r="MX19" s="43"/>
      <c r="MY19" s="44"/>
      <c r="MZ19" s="45"/>
      <c r="NA19" s="45"/>
      <c r="NB19" s="45"/>
    </row>
    <row r="20" spans="2:366" x14ac:dyDescent="0.2">
      <c r="B20" s="45"/>
      <c r="C20" s="58"/>
      <c r="D20" s="148"/>
      <c r="E20" s="149"/>
      <c r="F20" s="58"/>
      <c r="G20" s="148"/>
      <c r="H20" s="149"/>
      <c r="I20" s="58"/>
      <c r="J20" s="148"/>
      <c r="K20" s="149"/>
      <c r="L20" s="58"/>
      <c r="M20" s="148"/>
      <c r="N20" s="149"/>
      <c r="O20" s="58"/>
      <c r="P20" s="148"/>
      <c r="Q20" s="149"/>
      <c r="R20" s="58"/>
      <c r="S20" s="148"/>
      <c r="T20" s="149"/>
      <c r="U20" s="58"/>
      <c r="V20" s="148"/>
      <c r="W20" s="149"/>
      <c r="X20" s="58"/>
      <c r="Y20" s="148"/>
      <c r="Z20" s="149"/>
      <c r="AA20" s="58"/>
      <c r="AB20" s="148"/>
      <c r="AC20" s="149"/>
      <c r="MX20" s="43"/>
      <c r="MY20" s="44"/>
      <c r="MZ20" s="45"/>
      <c r="NA20" s="45"/>
      <c r="NB20" s="45"/>
    </row>
    <row r="21" spans="2:366" x14ac:dyDescent="0.2">
      <c r="B21" s="45"/>
      <c r="C21" s="58"/>
      <c r="D21" s="148"/>
      <c r="E21" s="149"/>
      <c r="F21" s="58"/>
      <c r="G21" s="148"/>
      <c r="H21" s="149"/>
      <c r="I21" s="58"/>
      <c r="J21" s="148"/>
      <c r="K21" s="149"/>
      <c r="L21" s="58"/>
      <c r="M21" s="148"/>
      <c r="N21" s="149"/>
      <c r="O21" s="58"/>
      <c r="P21" s="148"/>
      <c r="Q21" s="149"/>
      <c r="R21" s="58"/>
      <c r="S21" s="148"/>
      <c r="T21" s="149"/>
      <c r="U21" s="58"/>
      <c r="V21" s="148"/>
      <c r="W21" s="149"/>
      <c r="X21" s="58"/>
      <c r="Y21" s="148"/>
      <c r="Z21" s="149"/>
      <c r="AA21" s="58"/>
      <c r="AB21" s="148"/>
      <c r="AC21" s="149"/>
      <c r="MX21" s="43"/>
      <c r="MY21" s="44"/>
      <c r="MZ21" s="45"/>
      <c r="NA21" s="45"/>
      <c r="NB21" s="45"/>
    </row>
    <row r="22" spans="2:366" x14ac:dyDescent="0.2">
      <c r="B22" s="45"/>
      <c r="C22" s="58"/>
      <c r="D22" s="148"/>
      <c r="E22" s="149"/>
      <c r="F22" s="58"/>
      <c r="G22" s="148"/>
      <c r="H22" s="149"/>
      <c r="I22" s="58"/>
      <c r="J22" s="148"/>
      <c r="K22" s="149"/>
      <c r="L22" s="58"/>
      <c r="M22" s="148"/>
      <c r="N22" s="149"/>
      <c r="O22" s="58"/>
      <c r="P22" s="148"/>
      <c r="Q22" s="149"/>
      <c r="R22" s="58"/>
      <c r="S22" s="148"/>
      <c r="T22" s="149"/>
      <c r="U22" s="58"/>
      <c r="V22" s="148"/>
      <c r="W22" s="149"/>
      <c r="X22" s="58"/>
      <c r="Y22" s="148"/>
      <c r="Z22" s="149"/>
      <c r="AA22" s="58"/>
      <c r="AB22" s="148"/>
      <c r="AC22" s="149"/>
      <c r="MX22" s="43"/>
      <c r="MY22" s="44"/>
      <c r="MZ22" s="45"/>
      <c r="NA22" s="45"/>
      <c r="NB22" s="45"/>
    </row>
    <row r="23" spans="2:366" x14ac:dyDescent="0.2">
      <c r="B23" s="45"/>
      <c r="C23" s="58"/>
      <c r="D23" s="148"/>
      <c r="E23" s="149"/>
      <c r="F23" s="58"/>
      <c r="G23" s="148"/>
      <c r="H23" s="149"/>
      <c r="I23" s="58"/>
      <c r="J23" s="148"/>
      <c r="K23" s="149"/>
      <c r="L23" s="58"/>
      <c r="M23" s="148"/>
      <c r="N23" s="149"/>
      <c r="O23" s="58"/>
      <c r="P23" s="148"/>
      <c r="Q23" s="149"/>
      <c r="R23" s="58"/>
      <c r="S23" s="148"/>
      <c r="T23" s="149"/>
      <c r="U23" s="58"/>
      <c r="V23" s="148"/>
      <c r="W23" s="149"/>
      <c r="X23" s="58"/>
      <c r="Y23" s="148"/>
      <c r="Z23" s="149"/>
      <c r="AA23" s="58"/>
      <c r="AB23" s="148"/>
      <c r="AC23" s="149"/>
      <c r="MX23" s="43"/>
      <c r="MY23" s="44"/>
      <c r="MZ23" s="45"/>
      <c r="NA23" s="45"/>
      <c r="NB23" s="45"/>
    </row>
    <row r="24" spans="2:366" x14ac:dyDescent="0.2">
      <c r="B24" s="45"/>
      <c r="C24" s="58"/>
      <c r="D24" s="148"/>
      <c r="E24" s="149"/>
      <c r="F24" s="58"/>
      <c r="G24" s="148"/>
      <c r="H24" s="149"/>
      <c r="I24" s="58"/>
      <c r="J24" s="148"/>
      <c r="K24" s="149"/>
      <c r="L24" s="58"/>
      <c r="M24" s="148"/>
      <c r="N24" s="149"/>
      <c r="O24" s="58"/>
      <c r="P24" s="148"/>
      <c r="Q24" s="149"/>
      <c r="R24" s="58"/>
      <c r="S24" s="148"/>
      <c r="T24" s="149"/>
      <c r="U24" s="58"/>
      <c r="V24" s="148"/>
      <c r="W24" s="149"/>
      <c r="X24" s="58"/>
      <c r="Y24" s="148"/>
      <c r="Z24" s="149"/>
      <c r="AA24" s="58"/>
      <c r="AB24" s="148"/>
      <c r="AC24" s="149"/>
      <c r="MX24" s="43"/>
      <c r="MY24" s="44"/>
      <c r="MZ24" s="45"/>
      <c r="NA24" s="45"/>
      <c r="NB24" s="45"/>
    </row>
    <row r="25" spans="2:366" x14ac:dyDescent="0.2">
      <c r="B25" s="45"/>
      <c r="C25" s="58"/>
      <c r="D25" s="148"/>
      <c r="E25" s="149"/>
      <c r="F25" s="58"/>
      <c r="G25" s="148"/>
      <c r="H25" s="149"/>
      <c r="I25" s="58"/>
      <c r="J25" s="148"/>
      <c r="K25" s="149"/>
      <c r="L25" s="58"/>
      <c r="M25" s="148"/>
      <c r="N25" s="149"/>
      <c r="O25" s="58"/>
      <c r="P25" s="148"/>
      <c r="Q25" s="149"/>
      <c r="R25" s="58"/>
      <c r="S25" s="148"/>
      <c r="T25" s="149"/>
      <c r="U25" s="58"/>
      <c r="V25" s="148"/>
      <c r="W25" s="149"/>
      <c r="X25" s="58"/>
      <c r="Y25" s="148"/>
      <c r="Z25" s="149"/>
      <c r="AA25" s="58"/>
      <c r="AB25" s="148"/>
      <c r="AC25" s="149"/>
      <c r="MX25" s="43"/>
      <c r="MY25" s="44"/>
      <c r="MZ25" s="45"/>
      <c r="NA25" s="45"/>
      <c r="NB25" s="45"/>
    </row>
    <row r="26" spans="2:366" x14ac:dyDescent="0.2">
      <c r="B26" s="45"/>
      <c r="C26" s="58"/>
      <c r="D26" s="148"/>
      <c r="E26" s="149"/>
      <c r="F26" s="58"/>
      <c r="G26" s="148"/>
      <c r="H26" s="149"/>
      <c r="I26" s="58"/>
      <c r="J26" s="148"/>
      <c r="K26" s="149"/>
      <c r="L26" s="58"/>
      <c r="M26" s="148"/>
      <c r="N26" s="149"/>
      <c r="O26" s="58"/>
      <c r="P26" s="148"/>
      <c r="Q26" s="149"/>
      <c r="R26" s="58"/>
      <c r="S26" s="148"/>
      <c r="T26" s="149"/>
      <c r="U26" s="58"/>
      <c r="V26" s="148"/>
      <c r="W26" s="149"/>
      <c r="X26" s="58"/>
      <c r="Y26" s="148"/>
      <c r="Z26" s="149"/>
      <c r="AA26" s="58"/>
      <c r="AB26" s="148"/>
      <c r="AC26" s="149"/>
    </row>
    <row r="27" spans="2:366" x14ac:dyDescent="0.2">
      <c r="B27" s="45"/>
      <c r="C27" s="58"/>
      <c r="D27" s="148"/>
      <c r="E27" s="149"/>
      <c r="F27" s="58"/>
      <c r="G27" s="148"/>
      <c r="H27" s="149"/>
      <c r="I27" s="58"/>
      <c r="J27" s="148"/>
      <c r="K27" s="149"/>
      <c r="L27" s="58"/>
      <c r="M27" s="148"/>
      <c r="N27" s="149"/>
      <c r="O27" s="58"/>
      <c r="P27" s="148"/>
      <c r="Q27" s="149"/>
      <c r="R27" s="58"/>
      <c r="S27" s="148"/>
      <c r="T27" s="149"/>
      <c r="U27" s="58"/>
      <c r="V27" s="148"/>
      <c r="W27" s="149"/>
      <c r="X27" s="58"/>
      <c r="Y27" s="148"/>
      <c r="Z27" s="149"/>
      <c r="AA27" s="58"/>
      <c r="AB27" s="148"/>
      <c r="AC27" s="149"/>
    </row>
    <row r="28" spans="2:366" x14ac:dyDescent="0.2">
      <c r="B28" s="45"/>
      <c r="C28" s="58"/>
      <c r="D28" s="148"/>
      <c r="E28" s="149"/>
      <c r="F28" s="58"/>
      <c r="G28" s="148"/>
      <c r="H28" s="149"/>
      <c r="I28" s="58"/>
      <c r="J28" s="148"/>
      <c r="K28" s="149"/>
      <c r="L28" s="58"/>
      <c r="M28" s="148"/>
      <c r="N28" s="149"/>
      <c r="O28" s="58"/>
      <c r="P28" s="148"/>
      <c r="Q28" s="149"/>
      <c r="R28" s="58"/>
      <c r="S28" s="148"/>
      <c r="T28" s="149"/>
      <c r="U28" s="58"/>
      <c r="V28" s="148"/>
      <c r="W28" s="149"/>
      <c r="X28" s="58"/>
      <c r="Y28" s="148"/>
      <c r="Z28" s="149"/>
      <c r="AA28" s="58"/>
      <c r="AB28" s="148"/>
      <c r="AC28" s="149"/>
    </row>
    <row r="29" spans="2:366" x14ac:dyDescent="0.2">
      <c r="B29" s="45"/>
      <c r="C29" s="58"/>
      <c r="D29" s="148"/>
      <c r="E29" s="149"/>
      <c r="F29" s="58"/>
      <c r="G29" s="148"/>
      <c r="H29" s="149"/>
      <c r="I29" s="58"/>
      <c r="J29" s="148"/>
      <c r="K29" s="149"/>
      <c r="L29" s="58"/>
      <c r="M29" s="148"/>
      <c r="N29" s="149"/>
      <c r="O29" s="58"/>
      <c r="P29" s="148"/>
      <c r="Q29" s="149"/>
      <c r="R29" s="58"/>
      <c r="S29" s="148"/>
      <c r="T29" s="149"/>
      <c r="U29" s="58"/>
      <c r="V29" s="148"/>
      <c r="W29" s="149"/>
      <c r="X29" s="58"/>
      <c r="Y29" s="148"/>
      <c r="Z29" s="149"/>
      <c r="AA29" s="58"/>
      <c r="AB29" s="148"/>
      <c r="AC29" s="149"/>
    </row>
    <row r="30" spans="2:366" x14ac:dyDescent="0.2">
      <c r="B30" s="45"/>
      <c r="C30" s="58"/>
      <c r="D30" s="148"/>
      <c r="E30" s="149"/>
      <c r="F30" s="58"/>
      <c r="G30" s="148"/>
      <c r="H30" s="149"/>
      <c r="I30" s="58"/>
      <c r="J30" s="148"/>
      <c r="K30" s="149"/>
      <c r="L30" s="58"/>
      <c r="M30" s="148"/>
      <c r="N30" s="149"/>
      <c r="O30" s="58"/>
      <c r="P30" s="148"/>
      <c r="Q30" s="149"/>
      <c r="R30" s="58"/>
      <c r="S30" s="148"/>
      <c r="T30" s="149"/>
      <c r="U30" s="58"/>
      <c r="V30" s="148"/>
      <c r="W30" s="149"/>
      <c r="X30" s="58"/>
      <c r="Y30" s="148"/>
      <c r="Z30" s="149"/>
      <c r="AA30" s="58"/>
      <c r="AB30" s="148"/>
      <c r="AC30" s="149"/>
    </row>
    <row r="31" spans="2:366" x14ac:dyDescent="0.2">
      <c r="B31" s="45"/>
      <c r="C31" s="58"/>
      <c r="D31" s="148"/>
      <c r="E31" s="149"/>
      <c r="F31" s="58"/>
      <c r="G31" s="148"/>
      <c r="H31" s="149"/>
      <c r="I31" s="58"/>
      <c r="J31" s="148"/>
      <c r="K31" s="149"/>
      <c r="L31" s="58"/>
      <c r="M31" s="148"/>
      <c r="N31" s="149"/>
      <c r="O31" s="58"/>
      <c r="P31" s="148"/>
      <c r="Q31" s="149"/>
      <c r="R31" s="58"/>
      <c r="S31" s="148"/>
      <c r="T31" s="149"/>
      <c r="U31" s="58"/>
      <c r="V31" s="148"/>
      <c r="W31" s="149"/>
      <c r="X31" s="58"/>
      <c r="Y31" s="148"/>
      <c r="Z31" s="149"/>
      <c r="AA31" s="58"/>
      <c r="AB31" s="148"/>
      <c r="AC31" s="149"/>
    </row>
    <row r="32" spans="2:366" x14ac:dyDescent="0.2">
      <c r="B32" s="45"/>
      <c r="C32" s="58"/>
      <c r="D32" s="148"/>
      <c r="E32" s="149"/>
      <c r="F32" s="58"/>
      <c r="G32" s="148"/>
      <c r="H32" s="149"/>
      <c r="I32" s="58"/>
      <c r="J32" s="148"/>
      <c r="K32" s="149"/>
      <c r="L32" s="58"/>
      <c r="M32" s="148"/>
      <c r="N32" s="149"/>
      <c r="O32" s="58"/>
      <c r="P32" s="148"/>
      <c r="Q32" s="149"/>
      <c r="R32" s="58"/>
      <c r="S32" s="148"/>
      <c r="T32" s="149"/>
      <c r="U32" s="58"/>
      <c r="V32" s="148"/>
      <c r="W32" s="149"/>
      <c r="X32" s="58"/>
      <c r="Y32" s="148"/>
      <c r="Z32" s="149"/>
      <c r="AA32" s="58"/>
      <c r="AB32" s="148"/>
      <c r="AC32" s="149"/>
    </row>
    <row r="33" spans="2:366" x14ac:dyDescent="0.2">
      <c r="B33" s="45"/>
      <c r="C33" s="58"/>
      <c r="D33" s="148"/>
      <c r="E33" s="149"/>
      <c r="F33" s="58"/>
      <c r="G33" s="148"/>
      <c r="H33" s="149"/>
      <c r="I33" s="58"/>
      <c r="J33" s="148"/>
      <c r="K33" s="149"/>
      <c r="L33" s="58"/>
      <c r="M33" s="148"/>
      <c r="N33" s="149"/>
      <c r="O33" s="58"/>
      <c r="P33" s="148"/>
      <c r="Q33" s="149"/>
      <c r="R33" s="58"/>
      <c r="S33" s="148"/>
      <c r="T33" s="149"/>
      <c r="U33" s="58"/>
      <c r="V33" s="148"/>
      <c r="W33" s="149"/>
      <c r="X33" s="58"/>
      <c r="Y33" s="148"/>
      <c r="Z33" s="149"/>
      <c r="AA33" s="58"/>
      <c r="AB33" s="148"/>
      <c r="AC33" s="149"/>
    </row>
    <row r="34" spans="2:366" x14ac:dyDescent="0.2">
      <c r="B34" s="45"/>
      <c r="C34" s="58"/>
      <c r="D34" s="148"/>
      <c r="E34" s="149"/>
      <c r="F34" s="58"/>
      <c r="G34" s="148"/>
      <c r="H34" s="149"/>
      <c r="I34" s="58"/>
      <c r="J34" s="148"/>
      <c r="K34" s="149"/>
      <c r="L34" s="58"/>
      <c r="M34" s="148"/>
      <c r="N34" s="149"/>
      <c r="O34" s="58"/>
      <c r="P34" s="148"/>
      <c r="Q34" s="149"/>
      <c r="R34" s="58"/>
      <c r="S34" s="148"/>
      <c r="T34" s="149"/>
      <c r="U34" s="58"/>
      <c r="V34" s="148"/>
      <c r="W34" s="149"/>
      <c r="X34" s="58"/>
      <c r="Y34" s="148"/>
      <c r="Z34" s="149"/>
      <c r="AA34" s="58"/>
      <c r="AB34" s="148"/>
      <c r="AC34" s="149"/>
    </row>
    <row r="35" spans="2:366" x14ac:dyDescent="0.2">
      <c r="B35" s="45"/>
      <c r="C35" s="58"/>
      <c r="D35" s="148"/>
      <c r="E35" s="149"/>
      <c r="F35" s="58"/>
      <c r="G35" s="148"/>
      <c r="H35" s="149"/>
      <c r="I35" s="58"/>
      <c r="J35" s="148"/>
      <c r="K35" s="149"/>
      <c r="L35" s="58"/>
      <c r="M35" s="148"/>
      <c r="N35" s="149"/>
      <c r="O35" s="58"/>
      <c r="P35" s="148"/>
      <c r="Q35" s="149"/>
      <c r="R35" s="58"/>
      <c r="S35" s="148"/>
      <c r="T35" s="149"/>
      <c r="U35" s="58"/>
      <c r="V35" s="148"/>
      <c r="W35" s="149"/>
      <c r="X35" s="58"/>
      <c r="Y35" s="148"/>
      <c r="Z35" s="149"/>
      <c r="AA35" s="58"/>
      <c r="AB35" s="148"/>
      <c r="AC35" s="149"/>
    </row>
    <row r="36" spans="2:366" x14ac:dyDescent="0.2">
      <c r="B36" s="45"/>
      <c r="C36" s="58"/>
      <c r="D36" s="148"/>
      <c r="E36" s="149"/>
      <c r="F36" s="58"/>
      <c r="G36" s="148"/>
      <c r="H36" s="149"/>
      <c r="I36" s="58"/>
      <c r="J36" s="148"/>
      <c r="K36" s="149"/>
      <c r="L36" s="58"/>
      <c r="M36" s="148"/>
      <c r="N36" s="149"/>
      <c r="O36" s="58"/>
      <c r="P36" s="148"/>
      <c r="Q36" s="149"/>
      <c r="R36" s="58"/>
      <c r="S36" s="148"/>
      <c r="T36" s="149"/>
      <c r="U36" s="58"/>
      <c r="V36" s="148"/>
      <c r="W36" s="149"/>
      <c r="X36" s="58"/>
      <c r="Y36" s="148"/>
      <c r="Z36" s="149"/>
      <c r="AA36" s="58"/>
      <c r="AB36" s="148"/>
      <c r="AC36" s="149"/>
      <c r="JG36" s="44"/>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row>
    <row r="37" spans="2:366" x14ac:dyDescent="0.2">
      <c r="B37" s="45"/>
      <c r="C37" s="58"/>
      <c r="D37" s="148"/>
      <c r="E37" s="149"/>
      <c r="F37" s="58"/>
      <c r="G37" s="148"/>
      <c r="H37" s="149"/>
      <c r="I37" s="58"/>
      <c r="J37" s="148"/>
      <c r="K37" s="149"/>
      <c r="L37" s="58"/>
      <c r="M37" s="148"/>
      <c r="N37" s="149"/>
      <c r="O37" s="58"/>
      <c r="P37" s="148"/>
      <c r="Q37" s="149"/>
      <c r="R37" s="58"/>
      <c r="S37" s="148"/>
      <c r="T37" s="149"/>
      <c r="U37" s="58"/>
      <c r="V37" s="148"/>
      <c r="W37" s="149"/>
      <c r="X37" s="58"/>
      <c r="Y37" s="148"/>
      <c r="Z37" s="149"/>
      <c r="AA37" s="58"/>
      <c r="AB37" s="148"/>
      <c r="AC37" s="149"/>
      <c r="JG37" s="44"/>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row>
    <row r="38" spans="2:366" x14ac:dyDescent="0.2">
      <c r="B38" s="45"/>
      <c r="C38" s="58"/>
      <c r="D38" s="148"/>
      <c r="E38" s="149"/>
      <c r="F38" s="58"/>
      <c r="G38" s="148"/>
      <c r="H38" s="149"/>
      <c r="I38" s="58"/>
      <c r="J38" s="148"/>
      <c r="K38" s="149"/>
      <c r="L38" s="58"/>
      <c r="M38" s="148"/>
      <c r="N38" s="149"/>
      <c r="O38" s="58"/>
      <c r="P38" s="148"/>
      <c r="Q38" s="149"/>
      <c r="R38" s="58"/>
      <c r="S38" s="148"/>
      <c r="T38" s="149"/>
      <c r="U38" s="58"/>
      <c r="V38" s="148"/>
      <c r="W38" s="149"/>
      <c r="X38" s="58"/>
      <c r="Y38" s="148"/>
      <c r="Z38" s="149"/>
      <c r="AA38" s="58"/>
      <c r="AB38" s="148"/>
      <c r="AC38" s="149"/>
      <c r="JG38" s="44"/>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row>
    <row r="39" spans="2:366" x14ac:dyDescent="0.2">
      <c r="B39" s="45"/>
      <c r="C39" s="58"/>
      <c r="D39" s="148"/>
      <c r="E39" s="149"/>
      <c r="F39" s="58"/>
      <c r="G39" s="148"/>
      <c r="H39" s="149"/>
      <c r="I39" s="58"/>
      <c r="J39" s="148"/>
      <c r="K39" s="149"/>
      <c r="L39" s="58"/>
      <c r="M39" s="148"/>
      <c r="N39" s="149"/>
      <c r="O39" s="58"/>
      <c r="P39" s="148"/>
      <c r="Q39" s="149"/>
      <c r="R39" s="58"/>
      <c r="S39" s="148"/>
      <c r="T39" s="149"/>
      <c r="U39" s="58"/>
      <c r="V39" s="148"/>
      <c r="W39" s="149"/>
      <c r="X39" s="58"/>
      <c r="Y39" s="148"/>
      <c r="Z39" s="149"/>
      <c r="AA39" s="58"/>
      <c r="AB39" s="148"/>
      <c r="AC39" s="149"/>
      <c r="JG39" s="44"/>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row>
    <row r="40" spans="2:366" x14ac:dyDescent="0.2">
      <c r="B40" s="45"/>
      <c r="C40" s="58"/>
      <c r="D40" s="148"/>
      <c r="E40" s="149"/>
      <c r="F40" s="58"/>
      <c r="G40" s="148"/>
      <c r="H40" s="149"/>
      <c r="I40" s="58"/>
      <c r="J40" s="148"/>
      <c r="K40" s="149"/>
      <c r="L40" s="58"/>
      <c r="M40" s="148"/>
      <c r="N40" s="149"/>
      <c r="O40" s="58"/>
      <c r="P40" s="148"/>
      <c r="Q40" s="149"/>
      <c r="R40" s="58"/>
      <c r="S40" s="148"/>
      <c r="T40" s="149"/>
      <c r="U40" s="58"/>
      <c r="V40" s="148"/>
      <c r="W40" s="149"/>
      <c r="X40" s="58"/>
      <c r="Y40" s="148"/>
      <c r="Z40" s="149"/>
      <c r="AA40" s="58"/>
      <c r="AB40" s="148"/>
      <c r="AC40" s="149"/>
      <c r="JG40" s="44"/>
      <c r="JH40" s="45"/>
      <c r="JI40" s="45"/>
      <c r="JJ40" s="45"/>
      <c r="JK40" s="45"/>
      <c r="JL40" s="45"/>
      <c r="JM40" s="45"/>
      <c r="JN40" s="45"/>
      <c r="JO40" s="45"/>
      <c r="JP40" s="45"/>
      <c r="JQ40" s="45"/>
      <c r="JR40" s="45"/>
      <c r="JS40" s="45"/>
      <c r="JT40" s="45"/>
      <c r="JU40" s="45"/>
      <c r="JV40" s="45"/>
      <c r="JW40" s="45"/>
      <c r="JX40" s="45"/>
      <c r="JY40" s="45"/>
      <c r="JZ40" s="45"/>
      <c r="KA40" s="45"/>
      <c r="KB40" s="45"/>
      <c r="KC40" s="45"/>
      <c r="KD40" s="45"/>
      <c r="KE40" s="45"/>
      <c r="KF40" s="45"/>
      <c r="KG40" s="45"/>
      <c r="KH40" s="45"/>
      <c r="KI40" s="45"/>
      <c r="KJ40" s="45"/>
      <c r="KK40" s="45"/>
      <c r="KL40" s="45"/>
      <c r="KM40" s="45"/>
      <c r="KN40" s="45"/>
      <c r="KO40" s="45"/>
      <c r="KP40" s="45"/>
      <c r="KQ40" s="45"/>
      <c r="KR40" s="45"/>
      <c r="KS40" s="45"/>
      <c r="KT40" s="45"/>
      <c r="KU40" s="45"/>
      <c r="KV40" s="45"/>
      <c r="KW40" s="45"/>
      <c r="KX40" s="45"/>
      <c r="KY40" s="45"/>
      <c r="KZ40" s="45"/>
      <c r="LA40" s="45"/>
      <c r="LB40" s="45"/>
      <c r="LC40" s="45"/>
      <c r="LD40" s="45"/>
      <c r="LE40" s="45"/>
      <c r="LF40" s="45"/>
      <c r="LG40" s="45"/>
      <c r="LH40" s="45"/>
      <c r="LI40" s="45"/>
      <c r="LJ40" s="45"/>
      <c r="LK40" s="45"/>
      <c r="LL40" s="45"/>
      <c r="LM40" s="45"/>
      <c r="LN40" s="45"/>
      <c r="LO40" s="45"/>
      <c r="LP40" s="45"/>
      <c r="LQ40" s="45"/>
      <c r="LR40" s="45"/>
      <c r="LS40" s="45"/>
      <c r="LT40" s="45"/>
      <c r="LU40" s="45"/>
      <c r="LV40" s="45"/>
      <c r="LW40" s="45"/>
      <c r="LX40" s="45"/>
      <c r="LY40" s="45"/>
      <c r="LZ40" s="45"/>
      <c r="MA40" s="45"/>
      <c r="MB40" s="45"/>
      <c r="MC40" s="45"/>
      <c r="MD40" s="45"/>
      <c r="ME40" s="45"/>
      <c r="MF40" s="45"/>
      <c r="MG40" s="45"/>
      <c r="MH40" s="45"/>
      <c r="MI40" s="45"/>
      <c r="MJ40" s="45"/>
      <c r="MK40" s="45"/>
      <c r="ML40" s="45"/>
      <c r="MM40" s="45"/>
      <c r="MN40" s="45"/>
      <c r="MO40" s="45"/>
      <c r="MP40" s="45"/>
      <c r="MQ40" s="45"/>
      <c r="MR40" s="45"/>
      <c r="MS40" s="45"/>
      <c r="MT40" s="45"/>
      <c r="MU40" s="45"/>
      <c r="MV40" s="45"/>
      <c r="MW40" s="45"/>
      <c r="MX40" s="45"/>
      <c r="MY40" s="45"/>
      <c r="MZ40" s="45"/>
      <c r="NA40" s="45"/>
      <c r="NB40" s="45"/>
    </row>
    <row r="41" spans="2:366" x14ac:dyDescent="0.2">
      <c r="B41" s="45"/>
      <c r="C41" s="58"/>
      <c r="D41" s="148"/>
      <c r="E41" s="149"/>
      <c r="F41" s="58"/>
      <c r="G41" s="148"/>
      <c r="H41" s="149"/>
      <c r="I41" s="58"/>
      <c r="J41" s="148"/>
      <c r="K41" s="149"/>
      <c r="L41" s="58"/>
      <c r="M41" s="148"/>
      <c r="N41" s="149"/>
      <c r="O41" s="58"/>
      <c r="P41" s="148"/>
      <c r="Q41" s="149"/>
      <c r="R41" s="58"/>
      <c r="S41" s="148"/>
      <c r="T41" s="149"/>
      <c r="U41" s="58"/>
      <c r="V41" s="148"/>
      <c r="W41" s="149"/>
      <c r="X41" s="58"/>
      <c r="Y41" s="148"/>
      <c r="Z41" s="149"/>
      <c r="AA41" s="58"/>
      <c r="AB41" s="148"/>
      <c r="AC41" s="149"/>
      <c r="JG41" s="44"/>
      <c r="JH41" s="45"/>
      <c r="JI41" s="45"/>
      <c r="JJ41" s="45"/>
      <c r="JK41" s="45"/>
      <c r="JL41" s="45"/>
      <c r="JM41" s="45"/>
      <c r="JN41" s="45"/>
      <c r="JO41" s="45"/>
      <c r="JP41" s="45"/>
      <c r="JQ41" s="45"/>
      <c r="JR41" s="45"/>
      <c r="JS41" s="45"/>
      <c r="JT41" s="45"/>
      <c r="JU41" s="45"/>
      <c r="JV41" s="45"/>
      <c r="JW41" s="45"/>
      <c r="JX41" s="45"/>
      <c r="JY41" s="45"/>
      <c r="JZ41" s="45"/>
      <c r="KA41" s="45"/>
      <c r="KB41" s="45"/>
      <c r="KC41" s="45"/>
      <c r="KD41" s="45"/>
      <c r="KE41" s="45"/>
      <c r="KF41" s="45"/>
      <c r="KG41" s="45"/>
      <c r="KH41" s="45"/>
      <c r="KI41" s="45"/>
      <c r="KJ41" s="45"/>
      <c r="KK41" s="45"/>
      <c r="KL41" s="45"/>
      <c r="KM41" s="45"/>
      <c r="KN41" s="45"/>
      <c r="KO41" s="45"/>
      <c r="KP41" s="45"/>
      <c r="KQ41" s="45"/>
      <c r="KR41" s="45"/>
      <c r="KS41" s="45"/>
      <c r="KT41" s="45"/>
      <c r="KU41" s="45"/>
      <c r="KV41" s="45"/>
      <c r="KW41" s="45"/>
      <c r="KX41" s="45"/>
      <c r="KY41" s="45"/>
      <c r="KZ41" s="45"/>
      <c r="LA41" s="45"/>
      <c r="LB41" s="45"/>
      <c r="LC41" s="45"/>
      <c r="LD41" s="45"/>
      <c r="LE41" s="45"/>
      <c r="LF41" s="45"/>
      <c r="LG41" s="45"/>
      <c r="LH41" s="45"/>
      <c r="LI41" s="45"/>
      <c r="LJ41" s="45"/>
      <c r="LK41" s="45"/>
      <c r="LL41" s="45"/>
      <c r="LM41" s="45"/>
      <c r="LN41" s="45"/>
      <c r="LO41" s="45"/>
      <c r="LP41" s="45"/>
      <c r="LQ41" s="45"/>
      <c r="LR41" s="45"/>
      <c r="LS41" s="45"/>
      <c r="LT41" s="45"/>
      <c r="LU41" s="45"/>
      <c r="LV41" s="45"/>
      <c r="LW41" s="45"/>
      <c r="LX41" s="45"/>
      <c r="LY41" s="45"/>
      <c r="LZ41" s="45"/>
      <c r="MA41" s="45"/>
      <c r="MB41" s="45"/>
      <c r="MC41" s="45"/>
      <c r="MD41" s="45"/>
      <c r="ME41" s="45"/>
      <c r="MF41" s="45"/>
      <c r="MG41" s="45"/>
      <c r="MH41" s="45"/>
      <c r="MI41" s="45"/>
      <c r="MJ41" s="45"/>
      <c r="MK41" s="45"/>
      <c r="ML41" s="45"/>
      <c r="MM41" s="45"/>
      <c r="MN41" s="45"/>
      <c r="MO41" s="45"/>
      <c r="MP41" s="45"/>
      <c r="MQ41" s="45"/>
      <c r="MR41" s="45"/>
      <c r="MS41" s="45"/>
      <c r="MT41" s="45"/>
      <c r="MU41" s="45"/>
      <c r="MV41" s="45"/>
      <c r="MW41" s="45"/>
      <c r="MX41" s="45"/>
      <c r="MY41" s="45"/>
      <c r="MZ41" s="45"/>
      <c r="NA41" s="45"/>
      <c r="NB41" s="45"/>
    </row>
    <row r="42" spans="2:366" x14ac:dyDescent="0.2">
      <c r="B42" s="45"/>
      <c r="C42" s="58"/>
      <c r="D42" s="148"/>
      <c r="E42" s="149"/>
      <c r="F42" s="58"/>
      <c r="G42" s="148"/>
      <c r="H42" s="149"/>
      <c r="I42" s="58"/>
      <c r="J42" s="148"/>
      <c r="K42" s="149"/>
      <c r="L42" s="58"/>
      <c r="M42" s="148"/>
      <c r="N42" s="149"/>
      <c r="O42" s="58"/>
      <c r="P42" s="148"/>
      <c r="Q42" s="149"/>
      <c r="R42" s="58"/>
      <c r="S42" s="148"/>
      <c r="T42" s="149"/>
      <c r="U42" s="58"/>
      <c r="V42" s="148"/>
      <c r="W42" s="149"/>
      <c r="X42" s="58"/>
      <c r="Y42" s="148"/>
      <c r="Z42" s="149"/>
      <c r="AA42" s="58"/>
      <c r="AB42" s="148"/>
      <c r="AC42" s="149"/>
      <c r="JG42" s="44"/>
      <c r="JH42" s="45"/>
      <c r="JI42" s="45"/>
      <c r="JJ42" s="45"/>
      <c r="JK42" s="45"/>
      <c r="JL42" s="45"/>
      <c r="JM42" s="45"/>
      <c r="JN42" s="45"/>
      <c r="JO42" s="45"/>
      <c r="JP42" s="45"/>
      <c r="JQ42" s="45"/>
      <c r="JR42" s="45"/>
      <c r="JS42" s="45"/>
      <c r="JT42" s="45"/>
      <c r="JU42" s="45"/>
      <c r="JV42" s="45"/>
      <c r="JW42" s="45"/>
      <c r="JX42" s="45"/>
      <c r="JY42" s="45"/>
      <c r="JZ42" s="45"/>
      <c r="KA42" s="45"/>
      <c r="KB42" s="45"/>
      <c r="KC42" s="45"/>
      <c r="KD42" s="45"/>
      <c r="KE42" s="45"/>
      <c r="KF42" s="45"/>
      <c r="KG42" s="45"/>
      <c r="KH42" s="45"/>
      <c r="KI42" s="45"/>
      <c r="KJ42" s="45"/>
      <c r="KK42" s="45"/>
      <c r="KL42" s="45"/>
      <c r="KM42" s="45"/>
      <c r="KN42" s="45"/>
      <c r="KO42" s="45"/>
      <c r="KP42" s="45"/>
      <c r="KQ42" s="45"/>
      <c r="KR42" s="45"/>
      <c r="KS42" s="45"/>
      <c r="KT42" s="45"/>
      <c r="KU42" s="45"/>
      <c r="KV42" s="45"/>
      <c r="KW42" s="45"/>
      <c r="KX42" s="45"/>
      <c r="KY42" s="45"/>
      <c r="KZ42" s="45"/>
      <c r="LA42" s="45"/>
      <c r="LB42" s="45"/>
      <c r="LC42" s="45"/>
      <c r="LD42" s="45"/>
      <c r="LE42" s="45"/>
      <c r="LF42" s="45"/>
      <c r="LG42" s="45"/>
      <c r="LH42" s="45"/>
      <c r="LI42" s="45"/>
      <c r="LJ42" s="45"/>
      <c r="LK42" s="45"/>
      <c r="LL42" s="45"/>
      <c r="LM42" s="45"/>
      <c r="LN42" s="45"/>
      <c r="LO42" s="45"/>
      <c r="LP42" s="45"/>
      <c r="LQ42" s="45"/>
      <c r="LR42" s="45"/>
      <c r="LS42" s="45"/>
      <c r="LT42" s="45"/>
      <c r="LU42" s="45"/>
      <c r="LV42" s="45"/>
      <c r="LW42" s="45"/>
      <c r="LX42" s="45"/>
      <c r="LY42" s="45"/>
      <c r="LZ42" s="45"/>
      <c r="MA42" s="45"/>
      <c r="MB42" s="45"/>
      <c r="MC42" s="45"/>
      <c r="MD42" s="45"/>
      <c r="ME42" s="45"/>
      <c r="MF42" s="45"/>
      <c r="MG42" s="45"/>
      <c r="MH42" s="45"/>
      <c r="MI42" s="45"/>
      <c r="MJ42" s="45"/>
      <c r="MK42" s="45"/>
      <c r="ML42" s="45"/>
      <c r="MM42" s="45"/>
      <c r="MN42" s="45"/>
      <c r="MO42" s="45"/>
      <c r="MP42" s="45"/>
      <c r="MQ42" s="45"/>
      <c r="MR42" s="45"/>
      <c r="MS42" s="45"/>
      <c r="MT42" s="45"/>
      <c r="MU42" s="45"/>
      <c r="MV42" s="45"/>
      <c r="MW42" s="45"/>
      <c r="MX42" s="45"/>
      <c r="MY42" s="45"/>
      <c r="MZ42" s="45"/>
      <c r="NA42" s="45"/>
      <c r="NB42" s="45"/>
    </row>
    <row r="43" spans="2:366" x14ac:dyDescent="0.2">
      <c r="B43" s="45"/>
      <c r="C43" s="58"/>
      <c r="D43" s="148"/>
      <c r="E43" s="149"/>
      <c r="F43" s="58"/>
      <c r="G43" s="148"/>
      <c r="H43" s="149"/>
      <c r="I43" s="58"/>
      <c r="J43" s="148"/>
      <c r="K43" s="149"/>
      <c r="L43" s="58"/>
      <c r="M43" s="148"/>
      <c r="N43" s="149"/>
      <c r="O43" s="58"/>
      <c r="P43" s="148"/>
      <c r="Q43" s="149"/>
      <c r="R43" s="58"/>
      <c r="S43" s="148"/>
      <c r="T43" s="149"/>
      <c r="U43" s="58"/>
      <c r="V43" s="148"/>
      <c r="W43" s="149"/>
      <c r="X43" s="58"/>
      <c r="Y43" s="148"/>
      <c r="Z43" s="149"/>
      <c r="AA43" s="58"/>
      <c r="AB43" s="148"/>
      <c r="AC43" s="149"/>
      <c r="JG43" s="44"/>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row>
    <row r="44" spans="2:366" x14ac:dyDescent="0.2">
      <c r="B44" s="45"/>
      <c r="C44" s="58"/>
      <c r="D44" s="148"/>
      <c r="E44" s="149"/>
      <c r="F44" s="58"/>
      <c r="G44" s="148"/>
      <c r="H44" s="149"/>
      <c r="I44" s="58"/>
      <c r="J44" s="148"/>
      <c r="K44" s="149"/>
      <c r="L44" s="58"/>
      <c r="M44" s="148"/>
      <c r="N44" s="149"/>
      <c r="O44" s="58"/>
      <c r="P44" s="148"/>
      <c r="Q44" s="149"/>
      <c r="R44" s="58"/>
      <c r="S44" s="148"/>
      <c r="T44" s="149"/>
      <c r="U44" s="58"/>
      <c r="V44" s="148"/>
      <c r="W44" s="149"/>
      <c r="X44" s="58"/>
      <c r="Y44" s="148"/>
      <c r="Z44" s="149"/>
      <c r="AA44" s="58"/>
      <c r="AB44" s="148"/>
      <c r="AC44" s="149"/>
      <c r="JG44" s="44"/>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row>
    <row r="45" spans="2:366" x14ac:dyDescent="0.2">
      <c r="B45" s="45"/>
      <c r="C45" s="58"/>
      <c r="D45" s="148"/>
      <c r="E45" s="149"/>
      <c r="F45" s="58"/>
      <c r="G45" s="148"/>
      <c r="H45" s="149"/>
      <c r="I45" s="58"/>
      <c r="J45" s="148"/>
      <c r="K45" s="149"/>
      <c r="L45" s="58"/>
      <c r="M45" s="148"/>
      <c r="N45" s="149"/>
      <c r="O45" s="58"/>
      <c r="P45" s="148"/>
      <c r="Q45" s="149"/>
      <c r="R45" s="58"/>
      <c r="S45" s="148"/>
      <c r="T45" s="149"/>
      <c r="U45" s="58"/>
      <c r="V45" s="148"/>
      <c r="W45" s="149"/>
      <c r="X45" s="58"/>
      <c r="Y45" s="148"/>
      <c r="Z45" s="149"/>
      <c r="AA45" s="58"/>
      <c r="AB45" s="148"/>
      <c r="AC45" s="149"/>
      <c r="JG45" s="44"/>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row>
    <row r="46" spans="2:366" x14ac:dyDescent="0.2">
      <c r="B46" s="45"/>
      <c r="C46" s="58"/>
      <c r="D46" s="148"/>
      <c r="E46" s="149"/>
      <c r="F46" s="58"/>
      <c r="G46" s="148"/>
      <c r="H46" s="149"/>
      <c r="I46" s="58"/>
      <c r="J46" s="148"/>
      <c r="K46" s="149"/>
      <c r="L46" s="58"/>
      <c r="M46" s="148"/>
      <c r="N46" s="149"/>
      <c r="O46" s="58"/>
      <c r="P46" s="148"/>
      <c r="Q46" s="149"/>
      <c r="R46" s="58"/>
      <c r="S46" s="148"/>
      <c r="T46" s="149"/>
      <c r="U46" s="58"/>
      <c r="V46" s="148"/>
      <c r="W46" s="149"/>
      <c r="X46" s="58"/>
      <c r="Y46" s="148"/>
      <c r="Z46" s="149"/>
      <c r="AA46" s="58"/>
      <c r="AB46" s="148"/>
      <c r="AC46" s="149"/>
      <c r="JG46" s="44"/>
      <c r="JH46" s="45"/>
      <c r="JI46" s="45"/>
      <c r="JJ46" s="45"/>
      <c r="JK46" s="45"/>
      <c r="JL46" s="45"/>
      <c r="JM46" s="45"/>
      <c r="JN46" s="45"/>
      <c r="JO46" s="45"/>
      <c r="JP46" s="45"/>
      <c r="JQ46" s="45"/>
      <c r="JR46" s="45"/>
      <c r="JS46" s="45"/>
      <c r="JT46" s="45"/>
      <c r="JU46" s="45"/>
      <c r="JV46" s="45"/>
      <c r="JW46" s="45"/>
      <c r="JX46" s="45"/>
      <c r="JY46" s="45"/>
      <c r="JZ46" s="45"/>
      <c r="KA46" s="45"/>
      <c r="KB46" s="45"/>
      <c r="KC46" s="45"/>
      <c r="KD46" s="45"/>
      <c r="KE46" s="45"/>
      <c r="KF46" s="45"/>
      <c r="KG46" s="45"/>
      <c r="KH46" s="45"/>
      <c r="KI46" s="45"/>
      <c r="KJ46" s="45"/>
      <c r="KK46" s="45"/>
      <c r="KL46" s="45"/>
      <c r="KM46" s="45"/>
      <c r="KN46" s="45"/>
      <c r="KO46" s="45"/>
      <c r="KP46" s="45"/>
      <c r="KQ46" s="45"/>
      <c r="KR46" s="45"/>
      <c r="KS46" s="45"/>
      <c r="KT46" s="45"/>
      <c r="KU46" s="45"/>
      <c r="KV46" s="45"/>
      <c r="KW46" s="45"/>
      <c r="KX46" s="45"/>
      <c r="KY46" s="45"/>
      <c r="KZ46" s="45"/>
      <c r="LA46" s="45"/>
      <c r="LB46" s="45"/>
      <c r="LC46" s="45"/>
      <c r="LD46" s="45"/>
      <c r="LE46" s="45"/>
      <c r="LF46" s="45"/>
      <c r="LG46" s="45"/>
      <c r="LH46" s="45"/>
      <c r="LI46" s="45"/>
      <c r="LJ46" s="45"/>
      <c r="LK46" s="45"/>
      <c r="LL46" s="45"/>
      <c r="LM46" s="45"/>
      <c r="LN46" s="45"/>
      <c r="LO46" s="45"/>
      <c r="LP46" s="45"/>
      <c r="LQ46" s="45"/>
      <c r="LR46" s="45"/>
      <c r="LS46" s="45"/>
      <c r="LT46" s="45"/>
      <c r="LU46" s="45"/>
      <c r="LV46" s="45"/>
      <c r="LW46" s="45"/>
      <c r="LX46" s="45"/>
      <c r="LY46" s="45"/>
      <c r="LZ46" s="45"/>
      <c r="MA46" s="45"/>
      <c r="MB46" s="45"/>
      <c r="MC46" s="45"/>
      <c r="MD46" s="45"/>
      <c r="ME46" s="45"/>
      <c r="MF46" s="45"/>
      <c r="MG46" s="45"/>
      <c r="MH46" s="45"/>
      <c r="MI46" s="45"/>
      <c r="MJ46" s="45"/>
      <c r="MK46" s="45"/>
      <c r="ML46" s="45"/>
      <c r="MM46" s="45"/>
      <c r="MN46" s="45"/>
      <c r="MO46" s="45"/>
      <c r="MP46" s="45"/>
      <c r="MQ46" s="45"/>
      <c r="MR46" s="45"/>
      <c r="MS46" s="45"/>
      <c r="MT46" s="45"/>
      <c r="MU46" s="45"/>
      <c r="MV46" s="45"/>
      <c r="MW46" s="45"/>
      <c r="MX46" s="45"/>
      <c r="MY46" s="45"/>
      <c r="MZ46" s="45"/>
      <c r="NA46" s="45"/>
      <c r="NB46" s="45"/>
    </row>
    <row r="47" spans="2:366" x14ac:dyDescent="0.2">
      <c r="B47" s="45"/>
      <c r="C47" s="58"/>
      <c r="D47" s="148"/>
      <c r="E47" s="149"/>
      <c r="F47" s="58"/>
      <c r="G47" s="148"/>
      <c r="H47" s="149"/>
      <c r="I47" s="58"/>
      <c r="J47" s="148"/>
      <c r="K47" s="149"/>
      <c r="L47" s="58"/>
      <c r="M47" s="148"/>
      <c r="N47" s="149"/>
      <c r="O47" s="58"/>
      <c r="P47" s="148"/>
      <c r="Q47" s="149"/>
      <c r="R47" s="58"/>
      <c r="S47" s="148"/>
      <c r="T47" s="149"/>
      <c r="U47" s="58"/>
      <c r="V47" s="148"/>
      <c r="W47" s="149"/>
      <c r="X47" s="58"/>
      <c r="Y47" s="148"/>
      <c r="Z47" s="149"/>
      <c r="AA47" s="58"/>
      <c r="AB47" s="148"/>
      <c r="AC47" s="149"/>
      <c r="JG47" s="44"/>
      <c r="JH47" s="45"/>
      <c r="JI47" s="45"/>
      <c r="JJ47" s="45"/>
      <c r="JK47" s="45"/>
      <c r="JL47" s="45"/>
      <c r="JM47" s="45"/>
      <c r="JN47" s="45"/>
      <c r="JO47" s="45"/>
      <c r="JP47" s="45"/>
      <c r="JQ47" s="45"/>
      <c r="JR47" s="45"/>
      <c r="JS47" s="45"/>
      <c r="JT47" s="45"/>
      <c r="JU47" s="45"/>
      <c r="JV47" s="45"/>
      <c r="JW47" s="45"/>
      <c r="JX47" s="45"/>
      <c r="JY47" s="45"/>
      <c r="JZ47" s="45"/>
      <c r="KA47" s="45"/>
      <c r="KB47" s="45"/>
      <c r="KC47" s="45"/>
      <c r="KD47" s="45"/>
      <c r="KE47" s="45"/>
      <c r="KF47" s="45"/>
      <c r="KG47" s="45"/>
      <c r="KH47" s="45"/>
      <c r="KI47" s="45"/>
      <c r="KJ47" s="45"/>
      <c r="KK47" s="45"/>
      <c r="KL47" s="45"/>
      <c r="KM47" s="45"/>
      <c r="KN47" s="45"/>
      <c r="KO47" s="45"/>
      <c r="KP47" s="45"/>
      <c r="KQ47" s="45"/>
      <c r="KR47" s="45"/>
      <c r="KS47" s="45"/>
      <c r="KT47" s="45"/>
      <c r="KU47" s="45"/>
      <c r="KV47" s="45"/>
      <c r="KW47" s="45"/>
      <c r="KX47" s="45"/>
      <c r="KY47" s="45"/>
      <c r="KZ47" s="45"/>
      <c r="LA47" s="45"/>
      <c r="LB47" s="45"/>
      <c r="LC47" s="45"/>
      <c r="LD47" s="45"/>
      <c r="LE47" s="45"/>
      <c r="LF47" s="45"/>
      <c r="LG47" s="45"/>
      <c r="LH47" s="45"/>
      <c r="LI47" s="45"/>
      <c r="LJ47" s="45"/>
      <c r="LK47" s="45"/>
      <c r="LL47" s="45"/>
      <c r="LM47" s="45"/>
      <c r="LN47" s="45"/>
      <c r="LO47" s="45"/>
      <c r="LP47" s="45"/>
      <c r="LQ47" s="45"/>
      <c r="LR47" s="45"/>
      <c r="LS47" s="45"/>
      <c r="LT47" s="45"/>
      <c r="LU47" s="45"/>
      <c r="LV47" s="45"/>
      <c r="LW47" s="45"/>
      <c r="LX47" s="45"/>
      <c r="LY47" s="45"/>
      <c r="LZ47" s="45"/>
      <c r="MA47" s="45"/>
      <c r="MB47" s="45"/>
      <c r="MC47" s="45"/>
      <c r="MD47" s="45"/>
      <c r="ME47" s="45"/>
      <c r="MF47" s="45"/>
      <c r="MG47" s="45"/>
      <c r="MH47" s="45"/>
      <c r="MI47" s="45"/>
      <c r="MJ47" s="45"/>
      <c r="MK47" s="45"/>
      <c r="ML47" s="45"/>
      <c r="MM47" s="45"/>
      <c r="MN47" s="45"/>
      <c r="MO47" s="45"/>
      <c r="MP47" s="45"/>
      <c r="MQ47" s="45"/>
      <c r="MR47" s="45"/>
      <c r="MS47" s="45"/>
      <c r="MT47" s="45"/>
      <c r="MU47" s="45"/>
      <c r="MV47" s="45"/>
      <c r="MW47" s="45"/>
      <c r="MX47" s="45"/>
      <c r="MY47" s="45"/>
      <c r="MZ47" s="45"/>
      <c r="NA47" s="45"/>
      <c r="NB47" s="45"/>
    </row>
    <row r="48" spans="2:366" x14ac:dyDescent="0.2">
      <c r="B48" s="45"/>
      <c r="C48" s="58"/>
      <c r="D48" s="148"/>
      <c r="E48" s="149"/>
      <c r="F48" s="58"/>
      <c r="G48" s="148"/>
      <c r="H48" s="149"/>
      <c r="I48" s="58"/>
      <c r="J48" s="148"/>
      <c r="K48" s="149"/>
      <c r="L48" s="58"/>
      <c r="M48" s="148"/>
      <c r="N48" s="149"/>
      <c r="O48" s="58"/>
      <c r="P48" s="148"/>
      <c r="Q48" s="149"/>
      <c r="R48" s="58"/>
      <c r="S48" s="148"/>
      <c r="T48" s="149"/>
      <c r="U48" s="58"/>
      <c r="V48" s="148"/>
      <c r="W48" s="149"/>
      <c r="X48" s="58"/>
      <c r="Y48" s="148"/>
      <c r="Z48" s="149"/>
      <c r="AA48" s="58"/>
      <c r="AB48" s="148"/>
      <c r="AC48" s="149"/>
      <c r="JG48" s="44"/>
      <c r="JH48" s="45"/>
      <c r="JI48" s="45"/>
      <c r="JJ48" s="45"/>
      <c r="JK48" s="45"/>
      <c r="JL48" s="45"/>
      <c r="JM48" s="45"/>
      <c r="JN48" s="45"/>
      <c r="JO48" s="45"/>
      <c r="JP48" s="45"/>
      <c r="JQ48" s="45"/>
      <c r="JR48" s="45"/>
      <c r="JS48" s="45"/>
      <c r="JT48" s="45"/>
      <c r="JU48" s="45"/>
      <c r="JV48" s="45"/>
      <c r="JW48" s="45"/>
      <c r="JX48" s="45"/>
      <c r="JY48" s="45"/>
      <c r="JZ48" s="45"/>
      <c r="KA48" s="45"/>
      <c r="KB48" s="45"/>
      <c r="KC48" s="45"/>
      <c r="KD48" s="45"/>
      <c r="KE48" s="45"/>
      <c r="KF48" s="45"/>
      <c r="KG48" s="45"/>
      <c r="KH48" s="45"/>
      <c r="KI48" s="45"/>
      <c r="KJ48" s="45"/>
      <c r="KK48" s="45"/>
      <c r="KL48" s="45"/>
      <c r="KM48" s="45"/>
      <c r="KN48" s="45"/>
      <c r="KO48" s="45"/>
      <c r="KP48" s="45"/>
      <c r="KQ48" s="45"/>
      <c r="KR48" s="45"/>
      <c r="KS48" s="45"/>
      <c r="KT48" s="45"/>
      <c r="KU48" s="45"/>
      <c r="KV48" s="45"/>
      <c r="KW48" s="45"/>
      <c r="KX48" s="45"/>
      <c r="KY48" s="45"/>
      <c r="KZ48" s="45"/>
      <c r="LA48" s="45"/>
      <c r="LB48" s="45"/>
      <c r="LC48" s="45"/>
      <c r="LD48" s="45"/>
      <c r="LE48" s="45"/>
      <c r="LF48" s="45"/>
      <c r="LG48" s="45"/>
      <c r="LH48" s="45"/>
      <c r="LI48" s="45"/>
      <c r="LJ48" s="45"/>
      <c r="LK48" s="45"/>
      <c r="LL48" s="45"/>
      <c r="LM48" s="45"/>
      <c r="LN48" s="45"/>
      <c r="LO48" s="45"/>
      <c r="LP48" s="45"/>
      <c r="LQ48" s="45"/>
      <c r="LR48" s="45"/>
      <c r="LS48" s="45"/>
      <c r="LT48" s="45"/>
      <c r="LU48" s="45"/>
      <c r="LV48" s="45"/>
      <c r="LW48" s="45"/>
      <c r="LX48" s="45"/>
      <c r="LY48" s="45"/>
      <c r="LZ48" s="45"/>
      <c r="MA48" s="45"/>
      <c r="MB48" s="45"/>
      <c r="MC48" s="45"/>
      <c r="MD48" s="45"/>
      <c r="ME48" s="45"/>
      <c r="MF48" s="45"/>
      <c r="MG48" s="45"/>
      <c r="MH48" s="45"/>
      <c r="MI48" s="45"/>
      <c r="MJ48" s="45"/>
      <c r="MK48" s="45"/>
      <c r="ML48" s="45"/>
      <c r="MM48" s="45"/>
      <c r="MN48" s="45"/>
      <c r="MO48" s="45"/>
      <c r="MP48" s="45"/>
      <c r="MQ48" s="45"/>
      <c r="MR48" s="45"/>
      <c r="MS48" s="45"/>
      <c r="MT48" s="45"/>
      <c r="MU48" s="45"/>
      <c r="MV48" s="45"/>
      <c r="MW48" s="45"/>
      <c r="MX48" s="45"/>
      <c r="MY48" s="45"/>
      <c r="MZ48" s="45"/>
      <c r="NA48" s="45"/>
      <c r="NB48" s="45"/>
    </row>
    <row r="49" spans="2:366" x14ac:dyDescent="0.2">
      <c r="B49" s="45"/>
      <c r="C49" s="58"/>
      <c r="D49" s="148"/>
      <c r="E49" s="149"/>
      <c r="F49" s="58"/>
      <c r="G49" s="148"/>
      <c r="H49" s="149"/>
      <c r="I49" s="58"/>
      <c r="J49" s="148"/>
      <c r="K49" s="149"/>
      <c r="L49" s="58"/>
      <c r="M49" s="148"/>
      <c r="N49" s="149"/>
      <c r="O49" s="58"/>
      <c r="P49" s="148"/>
      <c r="Q49" s="149"/>
      <c r="R49" s="58"/>
      <c r="S49" s="148"/>
      <c r="T49" s="149"/>
      <c r="U49" s="58"/>
      <c r="V49" s="148"/>
      <c r="W49" s="149"/>
      <c r="X49" s="58"/>
      <c r="Y49" s="148"/>
      <c r="Z49" s="149"/>
      <c r="AA49" s="58"/>
      <c r="AB49" s="148"/>
      <c r="AC49" s="149"/>
      <c r="JG49" s="44"/>
      <c r="JH49" s="45"/>
      <c r="JI49" s="45"/>
      <c r="JJ49" s="45"/>
      <c r="JK49" s="45"/>
      <c r="JL49" s="45"/>
      <c r="JM49" s="45"/>
      <c r="JN49" s="45"/>
      <c r="JO49" s="45"/>
      <c r="JP49" s="45"/>
      <c r="JQ49" s="45"/>
      <c r="JR49" s="45"/>
      <c r="JS49" s="45"/>
      <c r="JT49" s="45"/>
      <c r="JU49" s="45"/>
      <c r="JV49" s="45"/>
      <c r="JW49" s="45"/>
      <c r="JX49" s="45"/>
      <c r="JY49" s="45"/>
      <c r="JZ49" s="45"/>
      <c r="KA49" s="45"/>
      <c r="KB49" s="45"/>
      <c r="KC49" s="45"/>
      <c r="KD49" s="45"/>
      <c r="KE49" s="45"/>
      <c r="KF49" s="45"/>
      <c r="KG49" s="45"/>
      <c r="KH49" s="45"/>
      <c r="KI49" s="45"/>
      <c r="KJ49" s="45"/>
      <c r="KK49" s="45"/>
      <c r="KL49" s="45"/>
      <c r="KM49" s="45"/>
      <c r="KN49" s="45"/>
      <c r="KO49" s="45"/>
      <c r="KP49" s="45"/>
      <c r="KQ49" s="45"/>
      <c r="KR49" s="45"/>
      <c r="KS49" s="45"/>
      <c r="KT49" s="45"/>
      <c r="KU49" s="45"/>
      <c r="KV49" s="45"/>
      <c r="KW49" s="45"/>
      <c r="KX49" s="45"/>
      <c r="KY49" s="45"/>
      <c r="KZ49" s="45"/>
      <c r="LA49" s="45"/>
      <c r="LB49" s="45"/>
      <c r="LC49" s="45"/>
      <c r="LD49" s="45"/>
      <c r="LE49" s="45"/>
      <c r="LF49" s="45"/>
      <c r="LG49" s="45"/>
      <c r="LH49" s="45"/>
      <c r="LI49" s="45"/>
      <c r="LJ49" s="45"/>
      <c r="LK49" s="45"/>
      <c r="LL49" s="45"/>
      <c r="LM49" s="45"/>
      <c r="LN49" s="45"/>
      <c r="LO49" s="45"/>
      <c r="LP49" s="45"/>
      <c r="LQ49" s="45"/>
      <c r="LR49" s="45"/>
      <c r="LS49" s="45"/>
      <c r="LT49" s="45"/>
      <c r="LU49" s="45"/>
      <c r="LV49" s="45"/>
      <c r="LW49" s="45"/>
      <c r="LX49" s="45"/>
      <c r="LY49" s="45"/>
      <c r="LZ49" s="45"/>
      <c r="MA49" s="45"/>
      <c r="MB49" s="45"/>
      <c r="MC49" s="45"/>
      <c r="MD49" s="45"/>
      <c r="ME49" s="45"/>
      <c r="MF49" s="45"/>
      <c r="MG49" s="45"/>
      <c r="MH49" s="45"/>
      <c r="MI49" s="45"/>
      <c r="MJ49" s="45"/>
      <c r="MK49" s="45"/>
      <c r="ML49" s="45"/>
      <c r="MM49" s="45"/>
      <c r="MN49" s="45"/>
      <c r="MO49" s="45"/>
      <c r="MP49" s="45"/>
      <c r="MQ49" s="45"/>
      <c r="MR49" s="45"/>
      <c r="MS49" s="45"/>
      <c r="MT49" s="45"/>
      <c r="MU49" s="45"/>
      <c r="MV49" s="45"/>
      <c r="MW49" s="45"/>
      <c r="MX49" s="45"/>
      <c r="MY49" s="45"/>
      <c r="MZ49" s="45"/>
      <c r="NA49" s="45"/>
      <c r="NB49" s="45"/>
    </row>
    <row r="50" spans="2:366" x14ac:dyDescent="0.2">
      <c r="B50" s="45"/>
      <c r="C50" s="58"/>
      <c r="D50" s="148"/>
      <c r="E50" s="149"/>
      <c r="F50" s="58"/>
      <c r="G50" s="148"/>
      <c r="H50" s="149"/>
      <c r="I50" s="58"/>
      <c r="J50" s="148"/>
      <c r="K50" s="149"/>
      <c r="L50" s="58"/>
      <c r="M50" s="148"/>
      <c r="N50" s="149"/>
      <c r="O50" s="58"/>
      <c r="P50" s="148"/>
      <c r="Q50" s="149"/>
      <c r="R50" s="58"/>
      <c r="S50" s="148"/>
      <c r="T50" s="149"/>
      <c r="U50" s="58"/>
      <c r="V50" s="148"/>
      <c r="W50" s="149"/>
      <c r="X50" s="58"/>
      <c r="Y50" s="148"/>
      <c r="Z50" s="149"/>
      <c r="AA50" s="58"/>
      <c r="AB50" s="148"/>
      <c r="AC50" s="149"/>
      <c r="JG50" s="44"/>
      <c r="JH50" s="45"/>
      <c r="JI50" s="45"/>
      <c r="JJ50" s="45"/>
      <c r="JK50" s="45"/>
      <c r="JL50" s="45"/>
      <c r="JM50" s="45"/>
      <c r="JN50" s="45"/>
      <c r="JO50" s="45"/>
      <c r="JP50" s="45"/>
      <c r="JQ50" s="45"/>
      <c r="JR50" s="45"/>
      <c r="JS50" s="45"/>
      <c r="JT50" s="45"/>
      <c r="JU50" s="45"/>
      <c r="JV50" s="45"/>
      <c r="JW50" s="45"/>
      <c r="JX50" s="45"/>
      <c r="JY50" s="45"/>
      <c r="JZ50" s="45"/>
      <c r="KA50" s="45"/>
      <c r="KB50" s="45"/>
      <c r="KC50" s="45"/>
      <c r="KD50" s="45"/>
      <c r="KE50" s="45"/>
      <c r="KF50" s="45"/>
      <c r="KG50" s="45"/>
      <c r="KH50" s="45"/>
      <c r="KI50" s="45"/>
      <c r="KJ50" s="45"/>
      <c r="KK50" s="45"/>
      <c r="KL50" s="45"/>
      <c r="KM50" s="45"/>
      <c r="KN50" s="45"/>
      <c r="KO50" s="45"/>
      <c r="KP50" s="45"/>
      <c r="KQ50" s="45"/>
      <c r="KR50" s="45"/>
      <c r="KS50" s="45"/>
      <c r="KT50" s="45"/>
      <c r="KU50" s="45"/>
      <c r="KV50" s="45"/>
      <c r="KW50" s="45"/>
      <c r="KX50" s="45"/>
      <c r="KY50" s="45"/>
      <c r="KZ50" s="45"/>
      <c r="LA50" s="45"/>
      <c r="LB50" s="45"/>
      <c r="LC50" s="45"/>
      <c r="LD50" s="45"/>
      <c r="LE50" s="45"/>
      <c r="LF50" s="45"/>
      <c r="LG50" s="45"/>
      <c r="LH50" s="45"/>
      <c r="LI50" s="45"/>
      <c r="LJ50" s="45"/>
      <c r="LK50" s="45"/>
      <c r="LL50" s="45"/>
      <c r="LM50" s="45"/>
      <c r="LN50" s="45"/>
      <c r="LO50" s="45"/>
      <c r="LP50" s="45"/>
      <c r="LQ50" s="45"/>
      <c r="LR50" s="45"/>
      <c r="LS50" s="45"/>
      <c r="LT50" s="45"/>
      <c r="LU50" s="45"/>
      <c r="LV50" s="45"/>
      <c r="LW50" s="45"/>
      <c r="LX50" s="45"/>
      <c r="LY50" s="45"/>
      <c r="LZ50" s="45"/>
      <c r="MA50" s="45"/>
      <c r="MB50" s="45"/>
      <c r="MC50" s="45"/>
      <c r="MD50" s="45"/>
      <c r="ME50" s="45"/>
      <c r="MF50" s="45"/>
      <c r="MG50" s="45"/>
      <c r="MH50" s="45"/>
      <c r="MI50" s="45"/>
      <c r="MJ50" s="45"/>
      <c r="MK50" s="45"/>
      <c r="ML50" s="45"/>
      <c r="MM50" s="45"/>
      <c r="MN50" s="45"/>
      <c r="MO50" s="45"/>
      <c r="MP50" s="45"/>
      <c r="MQ50" s="45"/>
      <c r="MR50" s="45"/>
      <c r="MS50" s="45"/>
      <c r="MT50" s="45"/>
      <c r="MU50" s="45"/>
      <c r="MV50" s="45"/>
      <c r="MW50" s="45"/>
      <c r="MX50" s="45"/>
      <c r="MY50" s="45"/>
      <c r="MZ50" s="45"/>
      <c r="NA50" s="45"/>
      <c r="NB50" s="45"/>
    </row>
    <row r="51" spans="2:366" x14ac:dyDescent="0.2">
      <c r="B51" s="45"/>
      <c r="C51" s="58"/>
      <c r="D51" s="148"/>
      <c r="E51" s="149"/>
      <c r="F51" s="58"/>
      <c r="G51" s="148"/>
      <c r="H51" s="149"/>
      <c r="I51" s="58"/>
      <c r="J51" s="148"/>
      <c r="K51" s="149"/>
      <c r="L51" s="58"/>
      <c r="M51" s="148"/>
      <c r="N51" s="149"/>
      <c r="O51" s="58"/>
      <c r="P51" s="148"/>
      <c r="Q51" s="149"/>
      <c r="R51" s="58"/>
      <c r="S51" s="148"/>
      <c r="T51" s="149"/>
      <c r="U51" s="58"/>
      <c r="V51" s="148"/>
      <c r="W51" s="149"/>
      <c r="X51" s="58"/>
      <c r="Y51" s="148"/>
      <c r="Z51" s="149"/>
      <c r="AA51" s="58"/>
      <c r="AB51" s="148"/>
      <c r="AC51" s="149"/>
      <c r="JG51" s="44"/>
      <c r="JH51" s="45"/>
      <c r="JI51" s="45"/>
      <c r="JJ51" s="45"/>
      <c r="JK51" s="45"/>
      <c r="JL51" s="45"/>
      <c r="JM51" s="45"/>
      <c r="JN51" s="45"/>
      <c r="JO51" s="45"/>
      <c r="JP51" s="45"/>
      <c r="JQ51" s="45"/>
      <c r="JR51" s="45"/>
      <c r="JS51" s="45"/>
      <c r="JT51" s="45"/>
      <c r="JU51" s="45"/>
      <c r="JV51" s="45"/>
      <c r="JW51" s="45"/>
      <c r="JX51" s="45"/>
      <c r="JY51" s="45"/>
      <c r="JZ51" s="45"/>
      <c r="KA51" s="45"/>
      <c r="KB51" s="45"/>
      <c r="KC51" s="45"/>
      <c r="KD51" s="45"/>
      <c r="KE51" s="45"/>
      <c r="KF51" s="45"/>
      <c r="KG51" s="45"/>
      <c r="KH51" s="45"/>
      <c r="KI51" s="45"/>
      <c r="KJ51" s="45"/>
      <c r="KK51" s="45"/>
      <c r="KL51" s="45"/>
      <c r="KM51" s="45"/>
      <c r="KN51" s="45"/>
      <c r="KO51" s="45"/>
      <c r="KP51" s="45"/>
      <c r="KQ51" s="45"/>
      <c r="KR51" s="45"/>
      <c r="KS51" s="45"/>
      <c r="KT51" s="45"/>
      <c r="KU51" s="45"/>
      <c r="KV51" s="45"/>
      <c r="KW51" s="45"/>
      <c r="KX51" s="45"/>
      <c r="KY51" s="45"/>
      <c r="KZ51" s="45"/>
      <c r="LA51" s="45"/>
      <c r="LB51" s="45"/>
      <c r="LC51" s="45"/>
      <c r="LD51" s="45"/>
      <c r="LE51" s="45"/>
      <c r="LF51" s="45"/>
      <c r="LG51" s="45"/>
      <c r="LH51" s="45"/>
      <c r="LI51" s="45"/>
      <c r="LJ51" s="45"/>
      <c r="LK51" s="45"/>
      <c r="LL51" s="45"/>
      <c r="LM51" s="45"/>
      <c r="LN51" s="45"/>
      <c r="LO51" s="45"/>
      <c r="LP51" s="45"/>
      <c r="LQ51" s="45"/>
      <c r="LR51" s="45"/>
      <c r="LS51" s="45"/>
      <c r="LT51" s="45"/>
      <c r="LU51" s="45"/>
      <c r="LV51" s="45"/>
      <c r="LW51" s="45"/>
      <c r="LX51" s="45"/>
      <c r="LY51" s="45"/>
      <c r="LZ51" s="45"/>
      <c r="MA51" s="45"/>
      <c r="MB51" s="45"/>
      <c r="MC51" s="45"/>
      <c r="MD51" s="45"/>
      <c r="ME51" s="45"/>
      <c r="MF51" s="45"/>
      <c r="MG51" s="45"/>
      <c r="MH51" s="45"/>
      <c r="MI51" s="45"/>
      <c r="MJ51" s="45"/>
      <c r="MK51" s="45"/>
      <c r="ML51" s="45"/>
      <c r="MM51" s="45"/>
      <c r="MN51" s="45"/>
      <c r="MO51" s="45"/>
      <c r="MP51" s="45"/>
      <c r="MQ51" s="45"/>
      <c r="MR51" s="45"/>
      <c r="MS51" s="45"/>
      <c r="MT51" s="45"/>
      <c r="MU51" s="45"/>
      <c r="MV51" s="45"/>
      <c r="MW51" s="45"/>
      <c r="MX51" s="45"/>
      <c r="MY51" s="45"/>
      <c r="MZ51" s="45"/>
      <c r="NA51" s="45"/>
      <c r="NB51" s="45"/>
    </row>
    <row r="52" spans="2:366" x14ac:dyDescent="0.2">
      <c r="B52" s="45"/>
      <c r="C52" s="58"/>
      <c r="D52" s="148"/>
      <c r="E52" s="149"/>
      <c r="F52" s="58"/>
      <c r="G52" s="148"/>
      <c r="H52" s="149"/>
      <c r="I52" s="58"/>
      <c r="J52" s="148"/>
      <c r="K52" s="149"/>
      <c r="L52" s="58"/>
      <c r="M52" s="148"/>
      <c r="N52" s="149"/>
      <c r="O52" s="58"/>
      <c r="P52" s="148"/>
      <c r="Q52" s="149"/>
      <c r="R52" s="58"/>
      <c r="S52" s="148"/>
      <c r="T52" s="149"/>
      <c r="U52" s="58"/>
      <c r="V52" s="148"/>
      <c r="W52" s="149"/>
      <c r="X52" s="58"/>
      <c r="Y52" s="148"/>
      <c r="Z52" s="149"/>
      <c r="AA52" s="58"/>
      <c r="AB52" s="148"/>
      <c r="AC52" s="149"/>
      <c r="JG52" s="44"/>
      <c r="JH52" s="45"/>
      <c r="JI52" s="45"/>
      <c r="JJ52" s="45"/>
      <c r="JK52" s="45"/>
      <c r="JL52" s="45"/>
      <c r="JM52" s="45"/>
      <c r="JN52" s="45"/>
      <c r="JO52" s="45"/>
      <c r="JP52" s="45"/>
      <c r="JQ52" s="45"/>
      <c r="JR52" s="45"/>
      <c r="JS52" s="45"/>
      <c r="JT52" s="45"/>
      <c r="JU52" s="45"/>
      <c r="JV52" s="45"/>
      <c r="JW52" s="45"/>
      <c r="JX52" s="45"/>
      <c r="JY52" s="45"/>
      <c r="JZ52" s="45"/>
      <c r="KA52" s="45"/>
      <c r="KB52" s="45"/>
      <c r="KC52" s="45"/>
      <c r="KD52" s="45"/>
      <c r="KE52" s="45"/>
      <c r="KF52" s="45"/>
      <c r="KG52" s="45"/>
      <c r="KH52" s="45"/>
      <c r="KI52" s="45"/>
      <c r="KJ52" s="45"/>
      <c r="KK52" s="45"/>
      <c r="KL52" s="45"/>
      <c r="KM52" s="45"/>
      <c r="KN52" s="45"/>
      <c r="KO52" s="45"/>
      <c r="KP52" s="45"/>
      <c r="KQ52" s="45"/>
      <c r="KR52" s="45"/>
      <c r="KS52" s="45"/>
      <c r="KT52" s="45"/>
      <c r="KU52" s="45"/>
      <c r="KV52" s="45"/>
      <c r="KW52" s="45"/>
      <c r="KX52" s="45"/>
      <c r="KY52" s="45"/>
      <c r="KZ52" s="45"/>
      <c r="LA52" s="45"/>
      <c r="LB52" s="45"/>
      <c r="LC52" s="45"/>
      <c r="LD52" s="45"/>
      <c r="LE52" s="45"/>
      <c r="LF52" s="45"/>
      <c r="LG52" s="45"/>
      <c r="LH52" s="45"/>
      <c r="LI52" s="45"/>
      <c r="LJ52" s="45"/>
      <c r="LK52" s="45"/>
      <c r="LL52" s="45"/>
      <c r="LM52" s="45"/>
      <c r="LN52" s="45"/>
      <c r="LO52" s="45"/>
      <c r="LP52" s="45"/>
      <c r="LQ52" s="45"/>
      <c r="LR52" s="45"/>
      <c r="LS52" s="45"/>
      <c r="LT52" s="45"/>
      <c r="LU52" s="45"/>
      <c r="LV52" s="45"/>
      <c r="LW52" s="45"/>
      <c r="LX52" s="45"/>
      <c r="LY52" s="45"/>
      <c r="LZ52" s="45"/>
      <c r="MA52" s="45"/>
      <c r="MB52" s="45"/>
      <c r="MC52" s="45"/>
      <c r="MD52" s="45"/>
      <c r="ME52" s="45"/>
      <c r="MF52" s="45"/>
      <c r="MG52" s="45"/>
      <c r="MH52" s="45"/>
      <c r="MI52" s="45"/>
      <c r="MJ52" s="45"/>
      <c r="MK52" s="45"/>
      <c r="ML52" s="45"/>
      <c r="MM52" s="45"/>
      <c r="MN52" s="45"/>
      <c r="MO52" s="45"/>
      <c r="MP52" s="45"/>
      <c r="MQ52" s="45"/>
      <c r="MR52" s="45"/>
      <c r="MS52" s="45"/>
      <c r="MT52" s="45"/>
      <c r="MU52" s="45"/>
      <c r="MV52" s="45"/>
      <c r="MW52" s="45"/>
      <c r="MX52" s="45"/>
      <c r="MY52" s="45"/>
      <c r="MZ52" s="45"/>
      <c r="NA52" s="45"/>
      <c r="NB52" s="45"/>
    </row>
    <row r="53" spans="2:366" x14ac:dyDescent="0.2">
      <c r="B53" s="45"/>
      <c r="C53" s="58"/>
      <c r="D53" s="148"/>
      <c r="E53" s="149"/>
      <c r="F53" s="58"/>
      <c r="G53" s="148"/>
      <c r="H53" s="149"/>
      <c r="I53" s="58"/>
      <c r="J53" s="148"/>
      <c r="K53" s="149"/>
      <c r="L53" s="58"/>
      <c r="M53" s="148"/>
      <c r="N53" s="149"/>
      <c r="O53" s="58"/>
      <c r="P53" s="148"/>
      <c r="Q53" s="149"/>
      <c r="R53" s="58"/>
      <c r="S53" s="148"/>
      <c r="T53" s="149"/>
      <c r="U53" s="58"/>
      <c r="V53" s="148"/>
      <c r="W53" s="149"/>
      <c r="X53" s="58"/>
      <c r="Y53" s="148"/>
      <c r="Z53" s="149"/>
      <c r="AA53" s="58"/>
      <c r="AB53" s="148"/>
      <c r="AC53" s="149"/>
      <c r="JG53" s="44"/>
      <c r="JH53" s="45"/>
      <c r="JI53" s="45"/>
      <c r="JJ53" s="45"/>
      <c r="JK53" s="45"/>
      <c r="JL53" s="45"/>
      <c r="JM53" s="45"/>
      <c r="JN53" s="45"/>
      <c r="JO53" s="45"/>
      <c r="JP53" s="45"/>
      <c r="JQ53" s="45"/>
      <c r="JR53" s="45"/>
      <c r="JS53" s="45"/>
      <c r="JT53" s="45"/>
      <c r="JU53" s="45"/>
      <c r="JV53" s="45"/>
      <c r="JW53" s="45"/>
      <c r="JX53" s="45"/>
      <c r="JY53" s="45"/>
      <c r="JZ53" s="45"/>
      <c r="KA53" s="45"/>
      <c r="KB53" s="45"/>
      <c r="KC53" s="45"/>
      <c r="KD53" s="45"/>
      <c r="KE53" s="45"/>
      <c r="KF53" s="45"/>
      <c r="KG53" s="45"/>
      <c r="KH53" s="45"/>
      <c r="KI53" s="45"/>
      <c r="KJ53" s="45"/>
      <c r="KK53" s="45"/>
      <c r="KL53" s="45"/>
      <c r="KM53" s="45"/>
      <c r="KN53" s="45"/>
      <c r="KO53" s="45"/>
      <c r="KP53" s="45"/>
      <c r="KQ53" s="45"/>
      <c r="KR53" s="45"/>
      <c r="KS53" s="45"/>
      <c r="KT53" s="45"/>
      <c r="KU53" s="45"/>
      <c r="KV53" s="45"/>
      <c r="KW53" s="45"/>
      <c r="KX53" s="45"/>
      <c r="KY53" s="45"/>
      <c r="KZ53" s="45"/>
      <c r="LA53" s="45"/>
      <c r="LB53" s="45"/>
      <c r="LC53" s="45"/>
      <c r="LD53" s="45"/>
      <c r="LE53" s="45"/>
      <c r="LF53" s="45"/>
      <c r="LG53" s="45"/>
      <c r="LH53" s="45"/>
      <c r="LI53" s="45"/>
      <c r="LJ53" s="45"/>
      <c r="LK53" s="45"/>
      <c r="LL53" s="45"/>
      <c r="LM53" s="45"/>
      <c r="LN53" s="45"/>
      <c r="LO53" s="45"/>
      <c r="LP53" s="45"/>
      <c r="LQ53" s="45"/>
      <c r="LR53" s="45"/>
      <c r="LS53" s="45"/>
      <c r="LT53" s="45"/>
      <c r="LU53" s="45"/>
      <c r="LV53" s="45"/>
      <c r="LW53" s="45"/>
      <c r="LX53" s="45"/>
      <c r="LY53" s="45"/>
      <c r="LZ53" s="45"/>
      <c r="MA53" s="45"/>
      <c r="MB53" s="45"/>
      <c r="MC53" s="45"/>
      <c r="MD53" s="45"/>
      <c r="ME53" s="45"/>
      <c r="MF53" s="45"/>
      <c r="MG53" s="45"/>
      <c r="MH53" s="45"/>
      <c r="MI53" s="45"/>
      <c r="MJ53" s="45"/>
      <c r="MK53" s="45"/>
      <c r="ML53" s="45"/>
      <c r="MM53" s="45"/>
      <c r="MN53" s="45"/>
      <c r="MO53" s="45"/>
      <c r="MP53" s="45"/>
      <c r="MQ53" s="45"/>
      <c r="MR53" s="45"/>
      <c r="MS53" s="45"/>
      <c r="MT53" s="45"/>
      <c r="MU53" s="45"/>
      <c r="MV53" s="45"/>
      <c r="MW53" s="45"/>
      <c r="MX53" s="45"/>
      <c r="MY53" s="45"/>
      <c r="MZ53" s="45"/>
      <c r="NA53" s="45"/>
      <c r="NB53" s="45"/>
    </row>
    <row r="54" spans="2:366" x14ac:dyDescent="0.2">
      <c r="B54" s="45"/>
      <c r="C54" s="58"/>
      <c r="D54" s="148"/>
      <c r="E54" s="149"/>
      <c r="F54" s="58"/>
      <c r="G54" s="148"/>
      <c r="H54" s="149"/>
      <c r="I54" s="58"/>
      <c r="J54" s="148"/>
      <c r="K54" s="149"/>
      <c r="L54" s="58"/>
      <c r="M54" s="148"/>
      <c r="N54" s="149"/>
      <c r="O54" s="58"/>
      <c r="P54" s="148"/>
      <c r="Q54" s="149"/>
      <c r="R54" s="58"/>
      <c r="S54" s="148"/>
      <c r="T54" s="149"/>
      <c r="U54" s="58"/>
      <c r="V54" s="148"/>
      <c r="W54" s="149"/>
      <c r="X54" s="58"/>
      <c r="Y54" s="148"/>
      <c r="Z54" s="149"/>
      <c r="AA54" s="58"/>
      <c r="AB54" s="148"/>
      <c r="AC54" s="149"/>
      <c r="JG54" s="44"/>
      <c r="JH54" s="45"/>
      <c r="JI54" s="45"/>
      <c r="JJ54" s="45"/>
      <c r="JK54" s="45"/>
      <c r="JL54" s="45"/>
      <c r="JM54" s="45"/>
      <c r="JN54" s="45"/>
      <c r="JO54" s="45"/>
      <c r="JP54" s="45"/>
      <c r="JQ54" s="45"/>
      <c r="JR54" s="45"/>
      <c r="JS54" s="45"/>
      <c r="JT54" s="45"/>
      <c r="JU54" s="45"/>
      <c r="JV54" s="45"/>
      <c r="JW54" s="45"/>
      <c r="JX54" s="45"/>
      <c r="JY54" s="45"/>
      <c r="JZ54" s="45"/>
      <c r="KA54" s="45"/>
      <c r="KB54" s="45"/>
      <c r="KC54" s="45"/>
      <c r="KD54" s="45"/>
      <c r="KE54" s="45"/>
      <c r="KF54" s="45"/>
      <c r="KG54" s="45"/>
      <c r="KH54" s="45"/>
      <c r="KI54" s="45"/>
      <c r="KJ54" s="45"/>
      <c r="KK54" s="45"/>
      <c r="KL54" s="45"/>
      <c r="KM54" s="45"/>
      <c r="KN54" s="45"/>
      <c r="KO54" s="45"/>
      <c r="KP54" s="45"/>
      <c r="KQ54" s="45"/>
      <c r="KR54" s="45"/>
      <c r="KS54" s="45"/>
      <c r="KT54" s="45"/>
      <c r="KU54" s="45"/>
      <c r="KV54" s="45"/>
      <c r="KW54" s="45"/>
      <c r="KX54" s="45"/>
      <c r="KY54" s="45"/>
      <c r="KZ54" s="45"/>
      <c r="LA54" s="45"/>
      <c r="LB54" s="45"/>
      <c r="LC54" s="45"/>
      <c r="LD54" s="45"/>
      <c r="LE54" s="45"/>
      <c r="LF54" s="45"/>
      <c r="LG54" s="45"/>
      <c r="LH54" s="45"/>
      <c r="LI54" s="45"/>
      <c r="LJ54" s="45"/>
      <c r="LK54" s="45"/>
      <c r="LL54" s="45"/>
      <c r="LM54" s="45"/>
      <c r="LN54" s="45"/>
      <c r="LO54" s="45"/>
      <c r="LP54" s="45"/>
      <c r="LQ54" s="45"/>
      <c r="LR54" s="45"/>
      <c r="LS54" s="45"/>
      <c r="LT54" s="45"/>
      <c r="LU54" s="45"/>
      <c r="LV54" s="45"/>
      <c r="LW54" s="45"/>
      <c r="LX54" s="45"/>
      <c r="LY54" s="45"/>
      <c r="LZ54" s="45"/>
      <c r="MA54" s="45"/>
      <c r="MB54" s="45"/>
      <c r="MC54" s="45"/>
      <c r="MD54" s="45"/>
      <c r="ME54" s="45"/>
      <c r="MF54" s="45"/>
      <c r="MG54" s="45"/>
      <c r="MH54" s="45"/>
      <c r="MI54" s="45"/>
      <c r="MJ54" s="45"/>
      <c r="MK54" s="45"/>
      <c r="ML54" s="45"/>
      <c r="MM54" s="45"/>
      <c r="MN54" s="45"/>
      <c r="MO54" s="45"/>
      <c r="MP54" s="45"/>
      <c r="MQ54" s="45"/>
      <c r="MR54" s="45"/>
      <c r="MS54" s="45"/>
      <c r="MT54" s="45"/>
      <c r="MU54" s="45"/>
      <c r="MV54" s="45"/>
      <c r="MW54" s="45"/>
      <c r="MX54" s="45"/>
      <c r="MY54" s="45"/>
      <c r="MZ54" s="45"/>
      <c r="NA54" s="45"/>
      <c r="NB54" s="45"/>
    </row>
    <row r="55" spans="2:366" x14ac:dyDescent="0.2">
      <c r="B55" s="45"/>
      <c r="C55" s="58"/>
      <c r="D55" s="148"/>
      <c r="E55" s="149"/>
      <c r="F55" s="58"/>
      <c r="G55" s="148"/>
      <c r="H55" s="149"/>
      <c r="I55" s="58"/>
      <c r="J55" s="148"/>
      <c r="K55" s="149"/>
      <c r="L55" s="58"/>
      <c r="M55" s="148"/>
      <c r="N55" s="149"/>
      <c r="O55" s="58"/>
      <c r="P55" s="148"/>
      <c r="Q55" s="149"/>
      <c r="R55" s="58"/>
      <c r="S55" s="148"/>
      <c r="T55" s="149"/>
      <c r="U55" s="58"/>
      <c r="V55" s="148"/>
      <c r="W55" s="149"/>
      <c r="X55" s="58"/>
      <c r="Y55" s="148"/>
      <c r="Z55" s="149"/>
      <c r="AA55" s="58"/>
      <c r="AB55" s="148"/>
      <c r="AC55" s="149"/>
      <c r="JG55" s="44"/>
      <c r="JH55" s="45"/>
      <c r="JI55" s="45"/>
      <c r="JJ55" s="45"/>
      <c r="JK55" s="45"/>
      <c r="JL55" s="45"/>
      <c r="JM55" s="45"/>
      <c r="JN55" s="45"/>
      <c r="JO55" s="45"/>
      <c r="JP55" s="45"/>
      <c r="JQ55" s="45"/>
      <c r="JR55" s="45"/>
      <c r="JS55" s="45"/>
      <c r="JT55" s="45"/>
      <c r="JU55" s="45"/>
      <c r="JV55" s="45"/>
      <c r="JW55" s="45"/>
      <c r="JX55" s="45"/>
      <c r="JY55" s="45"/>
      <c r="JZ55" s="45"/>
      <c r="KA55" s="45"/>
      <c r="KB55" s="45"/>
      <c r="KC55" s="45"/>
      <c r="KD55" s="45"/>
      <c r="KE55" s="45"/>
      <c r="KF55" s="45"/>
      <c r="KG55" s="45"/>
      <c r="KH55" s="45"/>
      <c r="KI55" s="45"/>
      <c r="KJ55" s="45"/>
      <c r="KK55" s="45"/>
      <c r="KL55" s="45"/>
      <c r="KM55" s="45"/>
      <c r="KN55" s="45"/>
      <c r="KO55" s="45"/>
      <c r="KP55" s="45"/>
      <c r="KQ55" s="45"/>
      <c r="KR55" s="45"/>
      <c r="KS55" s="45"/>
      <c r="KT55" s="45"/>
      <c r="KU55" s="45"/>
      <c r="KV55" s="45"/>
      <c r="KW55" s="45"/>
      <c r="KX55" s="45"/>
      <c r="KY55" s="45"/>
      <c r="KZ55" s="45"/>
      <c r="LA55" s="45"/>
      <c r="LB55" s="45"/>
      <c r="LC55" s="45"/>
      <c r="LD55" s="45"/>
      <c r="LE55" s="45"/>
      <c r="LF55" s="45"/>
      <c r="LG55" s="45"/>
      <c r="LH55" s="45"/>
      <c r="LI55" s="45"/>
      <c r="LJ55" s="45"/>
      <c r="LK55" s="45"/>
      <c r="LL55" s="45"/>
      <c r="LM55" s="45"/>
      <c r="LN55" s="45"/>
      <c r="LO55" s="45"/>
      <c r="LP55" s="45"/>
      <c r="LQ55" s="45"/>
      <c r="LR55" s="45"/>
      <c r="LS55" s="45"/>
      <c r="LT55" s="45"/>
      <c r="LU55" s="45"/>
      <c r="LV55" s="45"/>
      <c r="LW55" s="45"/>
      <c r="LX55" s="45"/>
      <c r="LY55" s="45"/>
      <c r="LZ55" s="45"/>
      <c r="MA55" s="45"/>
      <c r="MB55" s="45"/>
      <c r="MC55" s="45"/>
      <c r="MD55" s="45"/>
      <c r="ME55" s="45"/>
      <c r="MF55" s="45"/>
      <c r="MG55" s="45"/>
      <c r="MH55" s="45"/>
      <c r="MI55" s="45"/>
      <c r="MJ55" s="45"/>
      <c r="MK55" s="45"/>
      <c r="ML55" s="45"/>
      <c r="MM55" s="45"/>
      <c r="MN55" s="45"/>
      <c r="MO55" s="45"/>
      <c r="MP55" s="45"/>
      <c r="MQ55" s="45"/>
      <c r="MR55" s="45"/>
      <c r="MS55" s="45"/>
      <c r="MT55" s="45"/>
      <c r="MU55" s="45"/>
      <c r="MV55" s="45"/>
      <c r="MW55" s="45"/>
      <c r="MX55" s="45"/>
      <c r="MY55" s="45"/>
      <c r="MZ55" s="45"/>
      <c r="NA55" s="45"/>
      <c r="NB55" s="45"/>
    </row>
    <row r="56" spans="2:366" x14ac:dyDescent="0.2">
      <c r="B56" s="45"/>
      <c r="C56" s="58"/>
      <c r="D56" s="148"/>
      <c r="E56" s="149"/>
      <c r="F56" s="58"/>
      <c r="G56" s="148"/>
      <c r="H56" s="149"/>
      <c r="I56" s="58"/>
      <c r="J56" s="148"/>
      <c r="K56" s="149"/>
      <c r="L56" s="58"/>
      <c r="M56" s="148"/>
      <c r="N56" s="149"/>
      <c r="O56" s="58"/>
      <c r="P56" s="148"/>
      <c r="Q56" s="149"/>
      <c r="R56" s="58"/>
      <c r="S56" s="148"/>
      <c r="T56" s="149"/>
      <c r="U56" s="58"/>
      <c r="V56" s="148"/>
      <c r="W56" s="149"/>
      <c r="X56" s="58"/>
      <c r="Y56" s="148"/>
      <c r="Z56" s="149"/>
      <c r="AA56" s="58"/>
      <c r="AB56" s="148"/>
      <c r="AC56" s="149"/>
      <c r="JG56" s="44"/>
      <c r="JH56" s="45"/>
      <c r="JI56" s="45"/>
      <c r="JJ56" s="45"/>
      <c r="JK56" s="45"/>
      <c r="JL56" s="45"/>
      <c r="JM56" s="45"/>
      <c r="JN56" s="45"/>
      <c r="JO56" s="45"/>
      <c r="JP56" s="45"/>
      <c r="JQ56" s="45"/>
      <c r="JR56" s="45"/>
      <c r="JS56" s="45"/>
      <c r="JT56" s="45"/>
      <c r="JU56" s="45"/>
      <c r="JV56" s="45"/>
      <c r="JW56" s="45"/>
      <c r="JX56" s="45"/>
      <c r="JY56" s="45"/>
      <c r="JZ56" s="45"/>
      <c r="KA56" s="45"/>
      <c r="KB56" s="45"/>
      <c r="KC56" s="45"/>
      <c r="KD56" s="45"/>
      <c r="KE56" s="45"/>
      <c r="KF56" s="45"/>
      <c r="KG56" s="45"/>
      <c r="KH56" s="45"/>
      <c r="KI56" s="45"/>
      <c r="KJ56" s="45"/>
      <c r="KK56" s="45"/>
      <c r="KL56" s="45"/>
      <c r="KM56" s="45"/>
      <c r="KN56" s="45"/>
      <c r="KO56" s="45"/>
      <c r="KP56" s="45"/>
      <c r="KQ56" s="45"/>
      <c r="KR56" s="45"/>
      <c r="KS56" s="45"/>
      <c r="KT56" s="45"/>
      <c r="KU56" s="45"/>
      <c r="KV56" s="45"/>
      <c r="KW56" s="45"/>
      <c r="KX56" s="45"/>
      <c r="KY56" s="45"/>
      <c r="KZ56" s="45"/>
      <c r="LA56" s="45"/>
      <c r="LB56" s="45"/>
      <c r="LC56" s="45"/>
      <c r="LD56" s="45"/>
      <c r="LE56" s="45"/>
      <c r="LF56" s="45"/>
      <c r="LG56" s="45"/>
      <c r="LH56" s="45"/>
      <c r="LI56" s="45"/>
      <c r="LJ56" s="45"/>
      <c r="LK56" s="45"/>
      <c r="LL56" s="45"/>
      <c r="LM56" s="45"/>
      <c r="LN56" s="45"/>
      <c r="LO56" s="45"/>
      <c r="LP56" s="45"/>
      <c r="LQ56" s="45"/>
      <c r="LR56" s="45"/>
      <c r="LS56" s="45"/>
      <c r="LT56" s="45"/>
      <c r="LU56" s="45"/>
      <c r="LV56" s="45"/>
      <c r="LW56" s="45"/>
      <c r="LX56" s="45"/>
      <c r="LY56" s="45"/>
      <c r="LZ56" s="45"/>
      <c r="MA56" s="45"/>
      <c r="MB56" s="45"/>
      <c r="MC56" s="45"/>
      <c r="MD56" s="45"/>
      <c r="ME56" s="45"/>
      <c r="MF56" s="45"/>
      <c r="MG56" s="45"/>
      <c r="MH56" s="45"/>
      <c r="MI56" s="45"/>
      <c r="MJ56" s="45"/>
      <c r="MK56" s="45"/>
      <c r="ML56" s="45"/>
      <c r="MM56" s="45"/>
      <c r="MN56" s="45"/>
      <c r="MO56" s="45"/>
      <c r="MP56" s="45"/>
      <c r="MQ56" s="45"/>
      <c r="MR56" s="45"/>
      <c r="MS56" s="45"/>
      <c r="MT56" s="45"/>
      <c r="MU56" s="45"/>
      <c r="MV56" s="45"/>
      <c r="MW56" s="45"/>
      <c r="MX56" s="45"/>
      <c r="MY56" s="45"/>
      <c r="MZ56" s="45"/>
      <c r="NA56" s="45"/>
      <c r="NB56" s="45"/>
    </row>
    <row r="57" spans="2:366" x14ac:dyDescent="0.2">
      <c r="B57" s="45"/>
      <c r="C57" s="58"/>
      <c r="D57" s="148"/>
      <c r="E57" s="149"/>
      <c r="F57" s="58"/>
      <c r="G57" s="148"/>
      <c r="H57" s="149"/>
      <c r="I57" s="58"/>
      <c r="J57" s="148"/>
      <c r="K57" s="149"/>
      <c r="L57" s="58"/>
      <c r="M57" s="148"/>
      <c r="N57" s="149"/>
      <c r="O57" s="58"/>
      <c r="P57" s="148"/>
      <c r="Q57" s="149"/>
      <c r="R57" s="58"/>
      <c r="S57" s="148"/>
      <c r="T57" s="149"/>
      <c r="U57" s="58"/>
      <c r="V57" s="148"/>
      <c r="W57" s="149"/>
      <c r="X57" s="58"/>
      <c r="Y57" s="148"/>
      <c r="Z57" s="149"/>
      <c r="AA57" s="58"/>
      <c r="AB57" s="148"/>
      <c r="AC57" s="149"/>
      <c r="JG57" s="44"/>
      <c r="JH57" s="45"/>
      <c r="JI57" s="45"/>
      <c r="JJ57" s="45"/>
      <c r="JK57" s="45"/>
      <c r="JL57" s="45"/>
      <c r="JM57" s="45"/>
      <c r="JN57" s="45"/>
      <c r="JO57" s="45"/>
      <c r="JP57" s="45"/>
      <c r="JQ57" s="45"/>
      <c r="JR57" s="45"/>
      <c r="JS57" s="45"/>
      <c r="JT57" s="45"/>
      <c r="JU57" s="45"/>
      <c r="JV57" s="45"/>
      <c r="JW57" s="45"/>
      <c r="JX57" s="45"/>
      <c r="JY57" s="45"/>
      <c r="JZ57" s="45"/>
      <c r="KA57" s="45"/>
      <c r="KB57" s="45"/>
      <c r="KC57" s="45"/>
      <c r="KD57" s="45"/>
      <c r="KE57" s="45"/>
      <c r="KF57" s="45"/>
      <c r="KG57" s="45"/>
      <c r="KH57" s="45"/>
      <c r="KI57" s="45"/>
      <c r="KJ57" s="45"/>
      <c r="KK57" s="45"/>
      <c r="KL57" s="45"/>
      <c r="KM57" s="45"/>
      <c r="KN57" s="45"/>
      <c r="KO57" s="45"/>
      <c r="KP57" s="45"/>
      <c r="KQ57" s="45"/>
      <c r="KR57" s="45"/>
      <c r="KS57" s="45"/>
      <c r="KT57" s="45"/>
      <c r="KU57" s="45"/>
      <c r="KV57" s="45"/>
      <c r="KW57" s="45"/>
      <c r="KX57" s="45"/>
      <c r="KY57" s="45"/>
      <c r="KZ57" s="45"/>
      <c r="LA57" s="45"/>
      <c r="LB57" s="45"/>
      <c r="LC57" s="45"/>
      <c r="LD57" s="45"/>
      <c r="LE57" s="45"/>
      <c r="LF57" s="45"/>
      <c r="LG57" s="45"/>
      <c r="LH57" s="45"/>
      <c r="LI57" s="45"/>
      <c r="LJ57" s="45"/>
      <c r="LK57" s="45"/>
      <c r="LL57" s="45"/>
      <c r="LM57" s="45"/>
      <c r="LN57" s="45"/>
      <c r="LO57" s="45"/>
      <c r="LP57" s="45"/>
      <c r="LQ57" s="45"/>
      <c r="LR57" s="45"/>
      <c r="LS57" s="45"/>
      <c r="LT57" s="45"/>
      <c r="LU57" s="45"/>
      <c r="LV57" s="45"/>
      <c r="LW57" s="45"/>
      <c r="LX57" s="45"/>
      <c r="LY57" s="45"/>
      <c r="LZ57" s="45"/>
      <c r="MA57" s="45"/>
      <c r="MB57" s="45"/>
      <c r="MC57" s="45"/>
      <c r="MD57" s="45"/>
      <c r="ME57" s="45"/>
      <c r="MF57" s="45"/>
      <c r="MG57" s="45"/>
      <c r="MH57" s="45"/>
      <c r="MI57" s="45"/>
      <c r="MJ57" s="45"/>
      <c r="MK57" s="45"/>
      <c r="ML57" s="45"/>
      <c r="MM57" s="45"/>
      <c r="MN57" s="45"/>
      <c r="MO57" s="45"/>
      <c r="MP57" s="45"/>
      <c r="MQ57" s="45"/>
      <c r="MR57" s="45"/>
      <c r="MS57" s="45"/>
      <c r="MT57" s="45"/>
      <c r="MU57" s="45"/>
      <c r="MV57" s="45"/>
      <c r="MW57" s="45"/>
      <c r="MX57" s="45"/>
      <c r="MY57" s="45"/>
      <c r="MZ57" s="45"/>
      <c r="NA57" s="45"/>
      <c r="NB57" s="45"/>
    </row>
    <row r="58" spans="2:366" x14ac:dyDescent="0.2">
      <c r="B58" s="45"/>
      <c r="C58" s="58"/>
      <c r="D58" s="148"/>
      <c r="E58" s="149"/>
      <c r="F58" s="58"/>
      <c r="G58" s="148"/>
      <c r="H58" s="149"/>
      <c r="I58" s="58"/>
      <c r="J58" s="148"/>
      <c r="K58" s="149"/>
      <c r="L58" s="58"/>
      <c r="M58" s="148"/>
      <c r="N58" s="149"/>
      <c r="O58" s="58"/>
      <c r="P58" s="148"/>
      <c r="Q58" s="149"/>
      <c r="R58" s="58"/>
      <c r="S58" s="148"/>
      <c r="T58" s="149"/>
      <c r="U58" s="58"/>
      <c r="V58" s="148"/>
      <c r="W58" s="149"/>
      <c r="X58" s="58"/>
      <c r="Y58" s="148"/>
      <c r="Z58" s="149"/>
      <c r="AA58" s="58"/>
      <c r="AB58" s="148"/>
      <c r="AC58" s="149"/>
      <c r="JG58" s="44"/>
      <c r="JH58" s="45"/>
      <c r="JI58" s="45"/>
      <c r="JJ58" s="45"/>
      <c r="JK58" s="45"/>
      <c r="JL58" s="45"/>
      <c r="JM58" s="45"/>
      <c r="JN58" s="45"/>
      <c r="JO58" s="45"/>
      <c r="JP58" s="45"/>
      <c r="JQ58" s="45"/>
      <c r="JR58" s="45"/>
      <c r="JS58" s="45"/>
      <c r="JT58" s="45"/>
      <c r="JU58" s="45"/>
      <c r="JV58" s="45"/>
      <c r="JW58" s="45"/>
      <c r="JX58" s="45"/>
      <c r="JY58" s="45"/>
      <c r="JZ58" s="45"/>
      <c r="KA58" s="45"/>
      <c r="KB58" s="45"/>
      <c r="KC58" s="45"/>
      <c r="KD58" s="45"/>
      <c r="KE58" s="45"/>
      <c r="KF58" s="45"/>
      <c r="KG58" s="45"/>
      <c r="KH58" s="45"/>
      <c r="KI58" s="45"/>
      <c r="KJ58" s="45"/>
      <c r="KK58" s="45"/>
      <c r="KL58" s="45"/>
      <c r="KM58" s="45"/>
      <c r="KN58" s="45"/>
      <c r="KO58" s="45"/>
      <c r="KP58" s="45"/>
      <c r="KQ58" s="45"/>
      <c r="KR58" s="45"/>
      <c r="KS58" s="45"/>
      <c r="KT58" s="45"/>
      <c r="KU58" s="45"/>
      <c r="KV58" s="45"/>
      <c r="KW58" s="45"/>
      <c r="KX58" s="45"/>
      <c r="KY58" s="45"/>
      <c r="KZ58" s="45"/>
      <c r="LA58" s="45"/>
      <c r="LB58" s="45"/>
      <c r="LC58" s="45"/>
      <c r="LD58" s="45"/>
      <c r="LE58" s="45"/>
      <c r="LF58" s="45"/>
      <c r="LG58" s="45"/>
      <c r="LH58" s="45"/>
      <c r="LI58" s="45"/>
      <c r="LJ58" s="45"/>
      <c r="LK58" s="45"/>
      <c r="LL58" s="45"/>
      <c r="LM58" s="45"/>
      <c r="LN58" s="45"/>
      <c r="LO58" s="45"/>
      <c r="LP58" s="45"/>
      <c r="LQ58" s="45"/>
      <c r="LR58" s="45"/>
      <c r="LS58" s="45"/>
      <c r="LT58" s="45"/>
      <c r="LU58" s="45"/>
      <c r="LV58" s="45"/>
      <c r="LW58" s="45"/>
      <c r="LX58" s="45"/>
      <c r="LY58" s="45"/>
      <c r="LZ58" s="45"/>
      <c r="MA58" s="45"/>
      <c r="MB58" s="45"/>
      <c r="MC58" s="45"/>
      <c r="MD58" s="45"/>
      <c r="ME58" s="45"/>
      <c r="MF58" s="45"/>
      <c r="MG58" s="45"/>
      <c r="MH58" s="45"/>
      <c r="MI58" s="45"/>
      <c r="MJ58" s="45"/>
      <c r="MK58" s="45"/>
      <c r="ML58" s="45"/>
      <c r="MM58" s="45"/>
      <c r="MN58" s="45"/>
      <c r="MO58" s="45"/>
      <c r="MP58" s="45"/>
      <c r="MQ58" s="45"/>
      <c r="MR58" s="45"/>
      <c r="MS58" s="45"/>
      <c r="MT58" s="45"/>
      <c r="MU58" s="45"/>
      <c r="MV58" s="45"/>
      <c r="MW58" s="45"/>
      <c r="MX58" s="45"/>
      <c r="MY58" s="45"/>
      <c r="MZ58" s="45"/>
      <c r="NA58" s="45"/>
      <c r="NB58" s="45"/>
    </row>
    <row r="59" spans="2:366" x14ac:dyDescent="0.2">
      <c r="B59" s="45"/>
      <c r="C59" s="58"/>
      <c r="D59" s="148"/>
      <c r="E59" s="149"/>
      <c r="F59" s="58"/>
      <c r="G59" s="148"/>
      <c r="H59" s="149"/>
      <c r="I59" s="58"/>
      <c r="J59" s="148"/>
      <c r="K59" s="149"/>
      <c r="L59" s="58"/>
      <c r="M59" s="148"/>
      <c r="N59" s="149"/>
      <c r="O59" s="58"/>
      <c r="P59" s="148"/>
      <c r="Q59" s="149"/>
      <c r="R59" s="58"/>
      <c r="S59" s="148"/>
      <c r="T59" s="149"/>
      <c r="U59" s="58"/>
      <c r="V59" s="148"/>
      <c r="W59" s="149"/>
      <c r="X59" s="58"/>
      <c r="Y59" s="148"/>
      <c r="Z59" s="149"/>
      <c r="AA59" s="58"/>
      <c r="AB59" s="148"/>
      <c r="AC59" s="149"/>
      <c r="JG59" s="44"/>
      <c r="JH59" s="45"/>
      <c r="JI59" s="45"/>
      <c r="JJ59" s="45"/>
      <c r="JK59" s="45"/>
      <c r="JL59" s="45"/>
      <c r="JM59" s="45"/>
      <c r="JN59" s="45"/>
      <c r="JO59" s="45"/>
      <c r="JP59" s="45"/>
      <c r="JQ59" s="45"/>
      <c r="JR59" s="45"/>
      <c r="JS59" s="45"/>
      <c r="JT59" s="45"/>
      <c r="JU59" s="45"/>
      <c r="JV59" s="45"/>
      <c r="JW59" s="45"/>
      <c r="JX59" s="45"/>
      <c r="JY59" s="45"/>
      <c r="JZ59" s="45"/>
      <c r="KA59" s="45"/>
      <c r="KB59" s="45"/>
      <c r="KC59" s="45"/>
      <c r="KD59" s="45"/>
      <c r="KE59" s="45"/>
      <c r="KF59" s="45"/>
      <c r="KG59" s="45"/>
      <c r="KH59" s="45"/>
      <c r="KI59" s="45"/>
      <c r="KJ59" s="45"/>
      <c r="KK59" s="45"/>
      <c r="KL59" s="45"/>
      <c r="KM59" s="45"/>
      <c r="KN59" s="45"/>
      <c r="KO59" s="45"/>
      <c r="KP59" s="45"/>
      <c r="KQ59" s="45"/>
      <c r="KR59" s="45"/>
      <c r="KS59" s="45"/>
      <c r="KT59" s="45"/>
      <c r="KU59" s="45"/>
      <c r="KV59" s="45"/>
      <c r="KW59" s="45"/>
      <c r="KX59" s="45"/>
      <c r="KY59" s="45"/>
      <c r="KZ59" s="45"/>
      <c r="LA59" s="45"/>
      <c r="LB59" s="45"/>
      <c r="LC59" s="45"/>
      <c r="LD59" s="45"/>
      <c r="LE59" s="45"/>
      <c r="LF59" s="45"/>
      <c r="LG59" s="45"/>
      <c r="LH59" s="45"/>
      <c r="LI59" s="45"/>
      <c r="LJ59" s="45"/>
      <c r="LK59" s="45"/>
      <c r="LL59" s="45"/>
      <c r="LM59" s="45"/>
      <c r="LN59" s="45"/>
      <c r="LO59" s="45"/>
      <c r="LP59" s="45"/>
      <c r="LQ59" s="45"/>
      <c r="LR59" s="45"/>
      <c r="LS59" s="45"/>
      <c r="LT59" s="45"/>
      <c r="LU59" s="45"/>
      <c r="LV59" s="45"/>
      <c r="LW59" s="45"/>
      <c r="LX59" s="45"/>
      <c r="LY59" s="45"/>
      <c r="LZ59" s="45"/>
      <c r="MA59" s="45"/>
      <c r="MB59" s="45"/>
      <c r="MC59" s="45"/>
      <c r="MD59" s="45"/>
      <c r="ME59" s="45"/>
      <c r="MF59" s="45"/>
      <c r="MG59" s="45"/>
      <c r="MH59" s="45"/>
      <c r="MI59" s="45"/>
      <c r="MJ59" s="45"/>
      <c r="MK59" s="45"/>
      <c r="ML59" s="45"/>
      <c r="MM59" s="45"/>
      <c r="MN59" s="45"/>
      <c r="MO59" s="45"/>
      <c r="MP59" s="45"/>
      <c r="MQ59" s="45"/>
      <c r="MR59" s="45"/>
      <c r="MS59" s="45"/>
      <c r="MT59" s="45"/>
      <c r="MU59" s="45"/>
      <c r="MV59" s="45"/>
      <c r="MW59" s="45"/>
      <c r="MX59" s="45"/>
      <c r="MY59" s="45"/>
      <c r="MZ59" s="45"/>
      <c r="NA59" s="45"/>
      <c r="NB59" s="45"/>
    </row>
    <row r="60" spans="2:366" x14ac:dyDescent="0.2">
      <c r="B60" s="45"/>
      <c r="C60" s="58"/>
      <c r="D60" s="148"/>
      <c r="E60" s="149"/>
      <c r="F60" s="58"/>
      <c r="G60" s="148"/>
      <c r="H60" s="149"/>
      <c r="I60" s="58"/>
      <c r="J60" s="148"/>
      <c r="K60" s="149"/>
      <c r="L60" s="58"/>
      <c r="M60" s="148"/>
      <c r="N60" s="149"/>
      <c r="O60" s="58"/>
      <c r="P60" s="148"/>
      <c r="Q60" s="149"/>
      <c r="R60" s="58"/>
      <c r="S60" s="148"/>
      <c r="T60" s="149"/>
      <c r="U60" s="58"/>
      <c r="V60" s="148"/>
      <c r="W60" s="149"/>
      <c r="X60" s="58"/>
      <c r="Y60" s="148"/>
      <c r="Z60" s="149"/>
      <c r="AA60" s="58"/>
      <c r="AB60" s="148"/>
      <c r="AC60" s="149"/>
      <c r="JG60" s="44"/>
      <c r="JH60" s="45"/>
      <c r="JI60" s="45"/>
      <c r="JJ60" s="45"/>
      <c r="JK60" s="45"/>
      <c r="JL60" s="45"/>
      <c r="JM60" s="45"/>
      <c r="JN60" s="45"/>
      <c r="JO60" s="45"/>
      <c r="JP60" s="45"/>
      <c r="JQ60" s="45"/>
      <c r="JR60" s="45"/>
      <c r="JS60" s="45"/>
      <c r="JT60" s="45"/>
      <c r="JU60" s="45"/>
      <c r="JV60" s="45"/>
      <c r="JW60" s="45"/>
      <c r="JX60" s="45"/>
      <c r="JY60" s="45"/>
      <c r="JZ60" s="45"/>
      <c r="KA60" s="45"/>
      <c r="KB60" s="45"/>
      <c r="KC60" s="45"/>
      <c r="KD60" s="45"/>
      <c r="KE60" s="45"/>
      <c r="KF60" s="45"/>
      <c r="KG60" s="45"/>
      <c r="KH60" s="45"/>
      <c r="KI60" s="45"/>
      <c r="KJ60" s="45"/>
      <c r="KK60" s="45"/>
      <c r="KL60" s="45"/>
      <c r="KM60" s="45"/>
      <c r="KN60" s="45"/>
      <c r="KO60" s="45"/>
      <c r="KP60" s="45"/>
      <c r="KQ60" s="45"/>
      <c r="KR60" s="45"/>
      <c r="KS60" s="45"/>
      <c r="KT60" s="45"/>
      <c r="KU60" s="45"/>
      <c r="KV60" s="45"/>
      <c r="KW60" s="45"/>
      <c r="KX60" s="45"/>
      <c r="KY60" s="45"/>
      <c r="KZ60" s="45"/>
      <c r="LA60" s="45"/>
      <c r="LB60" s="45"/>
      <c r="LC60" s="45"/>
      <c r="LD60" s="45"/>
      <c r="LE60" s="45"/>
      <c r="LF60" s="45"/>
      <c r="LG60" s="45"/>
      <c r="LH60" s="45"/>
      <c r="LI60" s="45"/>
      <c r="LJ60" s="45"/>
      <c r="LK60" s="45"/>
      <c r="LL60" s="45"/>
      <c r="LM60" s="45"/>
      <c r="LN60" s="45"/>
      <c r="LO60" s="45"/>
      <c r="LP60" s="45"/>
      <c r="LQ60" s="45"/>
      <c r="LR60" s="45"/>
      <c r="LS60" s="45"/>
      <c r="LT60" s="45"/>
      <c r="LU60" s="45"/>
      <c r="LV60" s="45"/>
      <c r="LW60" s="45"/>
      <c r="LX60" s="45"/>
      <c r="LY60" s="45"/>
      <c r="LZ60" s="45"/>
      <c r="MA60" s="45"/>
      <c r="MB60" s="45"/>
      <c r="MC60" s="45"/>
      <c r="MD60" s="45"/>
      <c r="ME60" s="45"/>
      <c r="MF60" s="45"/>
      <c r="MG60" s="45"/>
      <c r="MH60" s="45"/>
      <c r="MI60" s="45"/>
      <c r="MJ60" s="45"/>
      <c r="MK60" s="45"/>
      <c r="ML60" s="45"/>
      <c r="MM60" s="45"/>
      <c r="MN60" s="45"/>
      <c r="MO60" s="45"/>
      <c r="MP60" s="45"/>
      <c r="MQ60" s="45"/>
      <c r="MR60" s="45"/>
      <c r="MS60" s="45"/>
      <c r="MT60" s="45"/>
      <c r="MU60" s="45"/>
      <c r="MV60" s="45"/>
      <c r="MW60" s="45"/>
      <c r="MX60" s="45"/>
      <c r="MY60" s="45"/>
      <c r="MZ60" s="45"/>
      <c r="NA60" s="45"/>
      <c r="NB60" s="45"/>
    </row>
    <row r="61" spans="2:366" x14ac:dyDescent="0.2">
      <c r="B61" s="45"/>
      <c r="C61" s="58"/>
      <c r="D61" s="148"/>
      <c r="E61" s="149"/>
      <c r="F61" s="58"/>
      <c r="G61" s="148"/>
      <c r="H61" s="149"/>
      <c r="I61" s="58"/>
      <c r="J61" s="148"/>
      <c r="K61" s="149"/>
      <c r="L61" s="58"/>
      <c r="M61" s="148"/>
      <c r="N61" s="149"/>
      <c r="O61" s="58"/>
      <c r="P61" s="148"/>
      <c r="Q61" s="149"/>
      <c r="R61" s="58"/>
      <c r="S61" s="148"/>
      <c r="T61" s="149"/>
      <c r="U61" s="58"/>
      <c r="V61" s="148"/>
      <c r="W61" s="149"/>
      <c r="X61" s="58"/>
      <c r="Y61" s="148"/>
      <c r="Z61" s="149"/>
      <c r="AA61" s="58"/>
      <c r="AB61" s="148"/>
      <c r="AC61" s="149"/>
      <c r="JG61" s="44"/>
      <c r="JH61" s="45"/>
      <c r="JI61" s="45"/>
      <c r="JJ61" s="45"/>
      <c r="JK61" s="45"/>
      <c r="JL61" s="45"/>
      <c r="JM61" s="45"/>
      <c r="JN61" s="45"/>
      <c r="JO61" s="45"/>
      <c r="JP61" s="45"/>
      <c r="JQ61" s="45"/>
      <c r="JR61" s="45"/>
      <c r="JS61" s="45"/>
      <c r="JT61" s="45"/>
      <c r="JU61" s="45"/>
      <c r="JV61" s="45"/>
      <c r="JW61" s="45"/>
      <c r="JX61" s="45"/>
      <c r="JY61" s="45"/>
      <c r="JZ61" s="45"/>
      <c r="KA61" s="45"/>
      <c r="KB61" s="45"/>
      <c r="KC61" s="45"/>
      <c r="KD61" s="45"/>
      <c r="KE61" s="45"/>
      <c r="KF61" s="45"/>
      <c r="KG61" s="45"/>
      <c r="KH61" s="45"/>
      <c r="KI61" s="45"/>
      <c r="KJ61" s="45"/>
      <c r="KK61" s="45"/>
      <c r="KL61" s="45"/>
      <c r="KM61" s="45"/>
      <c r="KN61" s="45"/>
      <c r="KO61" s="45"/>
      <c r="KP61" s="45"/>
      <c r="KQ61" s="45"/>
      <c r="KR61" s="45"/>
      <c r="KS61" s="45"/>
      <c r="KT61" s="45"/>
      <c r="KU61" s="45"/>
      <c r="KV61" s="45"/>
      <c r="KW61" s="45"/>
      <c r="KX61" s="45"/>
      <c r="KY61" s="45"/>
      <c r="KZ61" s="45"/>
      <c r="LA61" s="45"/>
      <c r="LB61" s="45"/>
      <c r="LC61" s="45"/>
      <c r="LD61" s="45"/>
      <c r="LE61" s="45"/>
      <c r="LF61" s="45"/>
      <c r="LG61" s="45"/>
      <c r="LH61" s="45"/>
      <c r="LI61" s="45"/>
      <c r="LJ61" s="45"/>
      <c r="LK61" s="45"/>
      <c r="LL61" s="45"/>
      <c r="LM61" s="45"/>
      <c r="LN61" s="45"/>
      <c r="LO61" s="45"/>
      <c r="LP61" s="45"/>
      <c r="LQ61" s="45"/>
      <c r="LR61" s="45"/>
      <c r="LS61" s="45"/>
      <c r="LT61" s="45"/>
      <c r="LU61" s="45"/>
      <c r="LV61" s="45"/>
      <c r="LW61" s="45"/>
      <c r="LX61" s="45"/>
      <c r="LY61" s="45"/>
      <c r="LZ61" s="45"/>
      <c r="MA61" s="45"/>
      <c r="MB61" s="45"/>
      <c r="MC61" s="45"/>
      <c r="MD61" s="45"/>
      <c r="ME61" s="45"/>
      <c r="MF61" s="45"/>
      <c r="MG61" s="45"/>
      <c r="MH61" s="45"/>
      <c r="MI61" s="45"/>
      <c r="MJ61" s="45"/>
      <c r="MK61" s="45"/>
      <c r="ML61" s="45"/>
      <c r="MM61" s="45"/>
      <c r="MN61" s="45"/>
      <c r="MO61" s="45"/>
      <c r="MP61" s="45"/>
      <c r="MQ61" s="45"/>
      <c r="MR61" s="45"/>
      <c r="MS61" s="45"/>
      <c r="MT61" s="45"/>
      <c r="MU61" s="45"/>
      <c r="MV61" s="45"/>
      <c r="MW61" s="45"/>
      <c r="MX61" s="45"/>
      <c r="MY61" s="45"/>
      <c r="MZ61" s="45"/>
      <c r="NA61" s="45"/>
      <c r="NB61" s="45"/>
    </row>
    <row r="62" spans="2:366" x14ac:dyDescent="0.2">
      <c r="B62" s="45"/>
      <c r="C62" s="58"/>
      <c r="D62" s="148"/>
      <c r="E62" s="149"/>
      <c r="F62" s="58"/>
      <c r="G62" s="148"/>
      <c r="H62" s="149"/>
      <c r="I62" s="58"/>
      <c r="J62" s="148"/>
      <c r="K62" s="149"/>
      <c r="L62" s="58"/>
      <c r="M62" s="148"/>
      <c r="N62" s="149"/>
      <c r="O62" s="58"/>
      <c r="P62" s="148"/>
      <c r="Q62" s="149"/>
      <c r="R62" s="58"/>
      <c r="S62" s="148"/>
      <c r="T62" s="149"/>
      <c r="U62" s="58"/>
      <c r="V62" s="148"/>
      <c r="W62" s="149"/>
      <c r="X62" s="58"/>
      <c r="Y62" s="148"/>
      <c r="Z62" s="149"/>
      <c r="AA62" s="58"/>
      <c r="AB62" s="148"/>
      <c r="AC62" s="149"/>
      <c r="JG62" s="44"/>
      <c r="JH62" s="45"/>
      <c r="JI62" s="45"/>
      <c r="JJ62" s="45"/>
      <c r="JK62" s="45"/>
      <c r="JL62" s="45"/>
      <c r="JM62" s="45"/>
      <c r="JN62" s="45"/>
      <c r="JO62" s="45"/>
      <c r="JP62" s="45"/>
      <c r="JQ62" s="45"/>
      <c r="JR62" s="45"/>
      <c r="JS62" s="45"/>
      <c r="JT62" s="45"/>
      <c r="JU62" s="45"/>
      <c r="JV62" s="45"/>
      <c r="JW62" s="45"/>
      <c r="JX62" s="45"/>
      <c r="JY62" s="45"/>
      <c r="JZ62" s="45"/>
      <c r="KA62" s="45"/>
      <c r="KB62" s="45"/>
      <c r="KC62" s="45"/>
      <c r="KD62" s="45"/>
      <c r="KE62" s="45"/>
      <c r="KF62" s="45"/>
      <c r="KG62" s="45"/>
      <c r="KH62" s="45"/>
      <c r="KI62" s="45"/>
      <c r="KJ62" s="45"/>
      <c r="KK62" s="45"/>
      <c r="KL62" s="45"/>
      <c r="KM62" s="45"/>
      <c r="KN62" s="45"/>
      <c r="KO62" s="45"/>
      <c r="KP62" s="45"/>
      <c r="KQ62" s="45"/>
      <c r="KR62" s="45"/>
      <c r="KS62" s="45"/>
      <c r="KT62" s="45"/>
      <c r="KU62" s="45"/>
      <c r="KV62" s="45"/>
      <c r="KW62" s="45"/>
      <c r="KX62" s="45"/>
      <c r="KY62" s="45"/>
      <c r="KZ62" s="45"/>
      <c r="LA62" s="45"/>
      <c r="LB62" s="45"/>
      <c r="LC62" s="45"/>
      <c r="LD62" s="45"/>
      <c r="LE62" s="45"/>
      <c r="LF62" s="45"/>
      <c r="LG62" s="45"/>
      <c r="LH62" s="45"/>
      <c r="LI62" s="45"/>
      <c r="LJ62" s="45"/>
      <c r="LK62" s="45"/>
      <c r="LL62" s="45"/>
      <c r="LM62" s="45"/>
      <c r="LN62" s="45"/>
      <c r="LO62" s="45"/>
      <c r="LP62" s="45"/>
      <c r="LQ62" s="45"/>
      <c r="LR62" s="45"/>
      <c r="LS62" s="45"/>
      <c r="LT62" s="45"/>
      <c r="LU62" s="45"/>
      <c r="LV62" s="45"/>
      <c r="LW62" s="45"/>
      <c r="LX62" s="45"/>
      <c r="LY62" s="45"/>
      <c r="LZ62" s="45"/>
      <c r="MA62" s="45"/>
      <c r="MB62" s="45"/>
      <c r="MC62" s="45"/>
      <c r="MD62" s="45"/>
      <c r="ME62" s="45"/>
      <c r="MF62" s="45"/>
      <c r="MG62" s="45"/>
      <c r="MH62" s="45"/>
      <c r="MI62" s="45"/>
      <c r="MJ62" s="45"/>
      <c r="MK62" s="45"/>
      <c r="ML62" s="45"/>
      <c r="MM62" s="45"/>
      <c r="MN62" s="45"/>
      <c r="MO62" s="45"/>
      <c r="MP62" s="45"/>
      <c r="MQ62" s="45"/>
      <c r="MR62" s="45"/>
      <c r="MS62" s="45"/>
      <c r="MT62" s="45"/>
      <c r="MU62" s="45"/>
      <c r="MV62" s="45"/>
      <c r="MW62" s="45"/>
      <c r="MX62" s="45"/>
      <c r="MY62" s="45"/>
      <c r="MZ62" s="45"/>
      <c r="NA62" s="45"/>
      <c r="NB62" s="45"/>
    </row>
    <row r="63" spans="2:366" x14ac:dyDescent="0.2">
      <c r="B63" s="45"/>
      <c r="C63" s="58"/>
      <c r="D63" s="148"/>
      <c r="E63" s="149"/>
      <c r="F63" s="58"/>
      <c r="G63" s="148"/>
      <c r="H63" s="149"/>
      <c r="I63" s="58"/>
      <c r="J63" s="148"/>
      <c r="K63" s="149"/>
      <c r="L63" s="58"/>
      <c r="M63" s="148"/>
      <c r="N63" s="149"/>
      <c r="O63" s="58"/>
      <c r="P63" s="148"/>
      <c r="Q63" s="149"/>
      <c r="R63" s="58"/>
      <c r="S63" s="148"/>
      <c r="T63" s="149"/>
      <c r="U63" s="58"/>
      <c r="V63" s="148"/>
      <c r="W63" s="149"/>
      <c r="X63" s="58"/>
      <c r="Y63" s="148"/>
      <c r="Z63" s="149"/>
      <c r="AA63" s="58"/>
      <c r="AB63" s="148"/>
      <c r="AC63" s="149"/>
      <c r="JG63" s="44"/>
      <c r="JH63" s="45"/>
      <c r="JI63" s="45"/>
      <c r="JJ63" s="45"/>
      <c r="JK63" s="45"/>
      <c r="JL63" s="45"/>
      <c r="JM63" s="45"/>
      <c r="JN63" s="45"/>
      <c r="JO63" s="45"/>
      <c r="JP63" s="45"/>
      <c r="JQ63" s="45"/>
      <c r="JR63" s="45"/>
      <c r="JS63" s="45"/>
      <c r="JT63" s="45"/>
      <c r="JU63" s="45"/>
      <c r="JV63" s="45"/>
      <c r="JW63" s="45"/>
      <c r="JX63" s="45"/>
      <c r="JY63" s="45"/>
      <c r="JZ63" s="45"/>
      <c r="KA63" s="45"/>
      <c r="KB63" s="45"/>
      <c r="KC63" s="45"/>
      <c r="KD63" s="45"/>
      <c r="KE63" s="45"/>
      <c r="KF63" s="45"/>
      <c r="KG63" s="45"/>
      <c r="KH63" s="45"/>
      <c r="KI63" s="45"/>
      <c r="KJ63" s="45"/>
      <c r="KK63" s="45"/>
      <c r="KL63" s="45"/>
      <c r="KM63" s="45"/>
      <c r="KN63" s="45"/>
      <c r="KO63" s="45"/>
      <c r="KP63" s="45"/>
      <c r="KQ63" s="45"/>
      <c r="KR63" s="45"/>
      <c r="KS63" s="45"/>
      <c r="KT63" s="45"/>
      <c r="KU63" s="45"/>
      <c r="KV63" s="45"/>
      <c r="KW63" s="45"/>
      <c r="KX63" s="45"/>
      <c r="KY63" s="45"/>
      <c r="KZ63" s="45"/>
      <c r="LA63" s="45"/>
      <c r="LB63" s="45"/>
      <c r="LC63" s="45"/>
      <c r="LD63" s="45"/>
      <c r="LE63" s="45"/>
      <c r="LF63" s="45"/>
      <c r="LG63" s="45"/>
      <c r="LH63" s="45"/>
      <c r="LI63" s="45"/>
      <c r="LJ63" s="45"/>
      <c r="LK63" s="45"/>
      <c r="LL63" s="45"/>
      <c r="LM63" s="45"/>
      <c r="LN63" s="45"/>
      <c r="LO63" s="45"/>
      <c r="LP63" s="45"/>
      <c r="LQ63" s="45"/>
      <c r="LR63" s="45"/>
      <c r="LS63" s="45"/>
      <c r="LT63" s="45"/>
      <c r="LU63" s="45"/>
      <c r="LV63" s="45"/>
      <c r="LW63" s="45"/>
      <c r="LX63" s="45"/>
      <c r="LY63" s="45"/>
      <c r="LZ63" s="45"/>
      <c r="MA63" s="45"/>
      <c r="MB63" s="45"/>
      <c r="MC63" s="45"/>
      <c r="MD63" s="45"/>
      <c r="ME63" s="45"/>
      <c r="MF63" s="45"/>
      <c r="MG63" s="45"/>
      <c r="MH63" s="45"/>
      <c r="MI63" s="45"/>
      <c r="MJ63" s="45"/>
      <c r="MK63" s="45"/>
      <c r="ML63" s="45"/>
      <c r="MM63" s="45"/>
      <c r="MN63" s="45"/>
      <c r="MO63" s="45"/>
      <c r="MP63" s="45"/>
      <c r="MQ63" s="45"/>
      <c r="MR63" s="45"/>
      <c r="MS63" s="45"/>
      <c r="MT63" s="45"/>
      <c r="MU63" s="45"/>
      <c r="MV63" s="45"/>
      <c r="MW63" s="45"/>
      <c r="MX63" s="45"/>
      <c r="MY63" s="45"/>
      <c r="MZ63" s="45"/>
      <c r="NA63" s="45"/>
      <c r="NB63" s="45"/>
    </row>
    <row r="64" spans="2:366" x14ac:dyDescent="0.2">
      <c r="B64" s="45"/>
      <c r="C64" s="58"/>
      <c r="D64" s="148"/>
      <c r="E64" s="149"/>
      <c r="F64" s="58"/>
      <c r="G64" s="148"/>
      <c r="H64" s="149"/>
      <c r="I64" s="58"/>
      <c r="J64" s="148"/>
      <c r="K64" s="149"/>
      <c r="L64" s="58"/>
      <c r="M64" s="148"/>
      <c r="N64" s="149"/>
      <c r="O64" s="58"/>
      <c r="P64" s="148"/>
      <c r="Q64" s="149"/>
      <c r="R64" s="58"/>
      <c r="S64" s="148"/>
      <c r="T64" s="149"/>
      <c r="U64" s="58"/>
      <c r="V64" s="148"/>
      <c r="W64" s="149"/>
      <c r="X64" s="58"/>
      <c r="Y64" s="148"/>
      <c r="Z64" s="149"/>
      <c r="AA64" s="58"/>
      <c r="AB64" s="148"/>
      <c r="AC64" s="149"/>
      <c r="JG64" s="44"/>
      <c r="JH64" s="45"/>
      <c r="JI64" s="45"/>
      <c r="JJ64" s="45"/>
      <c r="JK64" s="45"/>
      <c r="JL64" s="45"/>
      <c r="JM64" s="45"/>
      <c r="JN64" s="45"/>
      <c r="JO64" s="45"/>
      <c r="JP64" s="45"/>
      <c r="JQ64" s="45"/>
      <c r="JR64" s="45"/>
      <c r="JS64" s="45"/>
      <c r="JT64" s="45"/>
      <c r="JU64" s="45"/>
      <c r="JV64" s="45"/>
      <c r="JW64" s="45"/>
      <c r="JX64" s="45"/>
      <c r="JY64" s="45"/>
      <c r="JZ64" s="45"/>
      <c r="KA64" s="45"/>
      <c r="KB64" s="45"/>
      <c r="KC64" s="45"/>
      <c r="KD64" s="45"/>
      <c r="KE64" s="45"/>
      <c r="KF64" s="45"/>
      <c r="KG64" s="45"/>
      <c r="KH64" s="45"/>
      <c r="KI64" s="45"/>
      <c r="KJ64" s="45"/>
      <c r="KK64" s="45"/>
      <c r="KL64" s="45"/>
      <c r="KM64" s="45"/>
      <c r="KN64" s="45"/>
      <c r="KO64" s="45"/>
      <c r="KP64" s="45"/>
      <c r="KQ64" s="45"/>
      <c r="KR64" s="45"/>
      <c r="KS64" s="45"/>
      <c r="KT64" s="45"/>
      <c r="KU64" s="45"/>
      <c r="KV64" s="45"/>
      <c r="KW64" s="45"/>
      <c r="KX64" s="45"/>
      <c r="KY64" s="45"/>
      <c r="KZ64" s="45"/>
      <c r="LA64" s="45"/>
      <c r="LB64" s="45"/>
      <c r="LC64" s="45"/>
      <c r="LD64" s="45"/>
      <c r="LE64" s="45"/>
      <c r="LF64" s="45"/>
      <c r="LG64" s="45"/>
      <c r="LH64" s="45"/>
      <c r="LI64" s="45"/>
      <c r="LJ64" s="45"/>
      <c r="LK64" s="45"/>
      <c r="LL64" s="45"/>
      <c r="LM64" s="45"/>
      <c r="LN64" s="45"/>
      <c r="LO64" s="45"/>
      <c r="LP64" s="45"/>
      <c r="LQ64" s="45"/>
      <c r="LR64" s="45"/>
      <c r="LS64" s="45"/>
      <c r="LT64" s="45"/>
      <c r="LU64" s="45"/>
      <c r="LV64" s="45"/>
      <c r="LW64" s="45"/>
      <c r="LX64" s="45"/>
      <c r="LY64" s="45"/>
      <c r="LZ64" s="45"/>
      <c r="MA64" s="45"/>
      <c r="MB64" s="45"/>
      <c r="MC64" s="45"/>
      <c r="MD64" s="45"/>
      <c r="ME64" s="45"/>
      <c r="MF64" s="45"/>
      <c r="MG64" s="45"/>
      <c r="MH64" s="45"/>
      <c r="MI64" s="45"/>
      <c r="MJ64" s="45"/>
      <c r="MK64" s="45"/>
      <c r="ML64" s="45"/>
      <c r="MM64" s="45"/>
      <c r="MN64" s="45"/>
      <c r="MO64" s="45"/>
      <c r="MP64" s="45"/>
      <c r="MQ64" s="45"/>
      <c r="MR64" s="45"/>
      <c r="MS64" s="45"/>
      <c r="MT64" s="45"/>
      <c r="MU64" s="45"/>
      <c r="MV64" s="45"/>
      <c r="MW64" s="45"/>
      <c r="MX64" s="45"/>
      <c r="MY64" s="45"/>
      <c r="MZ64" s="45"/>
      <c r="NA64" s="45"/>
      <c r="NB64" s="45"/>
    </row>
    <row r="65" spans="2:366" x14ac:dyDescent="0.2">
      <c r="B65" s="45"/>
      <c r="C65" s="58"/>
      <c r="D65" s="148"/>
      <c r="E65" s="149"/>
      <c r="F65" s="58"/>
      <c r="G65" s="148"/>
      <c r="H65" s="149"/>
      <c r="I65" s="58"/>
      <c r="J65" s="148"/>
      <c r="K65" s="149"/>
      <c r="L65" s="58"/>
      <c r="M65" s="148"/>
      <c r="N65" s="149"/>
      <c r="O65" s="58"/>
      <c r="P65" s="148"/>
      <c r="Q65" s="149"/>
      <c r="R65" s="58"/>
      <c r="S65" s="148"/>
      <c r="T65" s="149"/>
      <c r="U65" s="58"/>
      <c r="V65" s="148"/>
      <c r="W65" s="149"/>
      <c r="X65" s="58"/>
      <c r="Y65" s="148"/>
      <c r="Z65" s="149"/>
      <c r="AA65" s="58"/>
      <c r="AB65" s="148"/>
      <c r="AC65" s="149"/>
      <c r="JG65" s="44"/>
      <c r="JH65" s="45"/>
      <c r="JI65" s="45"/>
      <c r="JJ65" s="45"/>
      <c r="JK65" s="45"/>
      <c r="JL65" s="45"/>
      <c r="JM65" s="45"/>
      <c r="JN65" s="45"/>
      <c r="JO65" s="45"/>
      <c r="JP65" s="45"/>
      <c r="JQ65" s="45"/>
      <c r="JR65" s="45"/>
      <c r="JS65" s="45"/>
      <c r="JT65" s="45"/>
      <c r="JU65" s="45"/>
      <c r="JV65" s="45"/>
      <c r="JW65" s="45"/>
      <c r="JX65" s="45"/>
      <c r="JY65" s="45"/>
      <c r="JZ65" s="45"/>
      <c r="KA65" s="45"/>
      <c r="KB65" s="45"/>
      <c r="KC65" s="45"/>
      <c r="KD65" s="45"/>
      <c r="KE65" s="45"/>
      <c r="KF65" s="45"/>
      <c r="KG65" s="45"/>
      <c r="KH65" s="45"/>
      <c r="KI65" s="45"/>
      <c r="KJ65" s="45"/>
      <c r="KK65" s="45"/>
      <c r="KL65" s="45"/>
      <c r="KM65" s="45"/>
      <c r="KN65" s="45"/>
      <c r="KO65" s="45"/>
      <c r="KP65" s="45"/>
      <c r="KQ65" s="45"/>
      <c r="KR65" s="45"/>
      <c r="KS65" s="45"/>
      <c r="KT65" s="45"/>
      <c r="KU65" s="45"/>
      <c r="KV65" s="45"/>
      <c r="KW65" s="45"/>
      <c r="KX65" s="45"/>
      <c r="KY65" s="45"/>
      <c r="KZ65" s="45"/>
      <c r="LA65" s="45"/>
      <c r="LB65" s="45"/>
      <c r="LC65" s="45"/>
      <c r="LD65" s="45"/>
      <c r="LE65" s="45"/>
      <c r="LF65" s="45"/>
      <c r="LG65" s="45"/>
      <c r="LH65" s="45"/>
      <c r="LI65" s="45"/>
      <c r="LJ65" s="45"/>
      <c r="LK65" s="45"/>
      <c r="LL65" s="45"/>
      <c r="LM65" s="45"/>
      <c r="LN65" s="45"/>
      <c r="LO65" s="45"/>
      <c r="LP65" s="45"/>
      <c r="LQ65" s="45"/>
      <c r="LR65" s="45"/>
      <c r="LS65" s="45"/>
      <c r="LT65" s="45"/>
      <c r="LU65" s="45"/>
      <c r="LV65" s="45"/>
      <c r="LW65" s="45"/>
      <c r="LX65" s="45"/>
      <c r="LY65" s="45"/>
      <c r="LZ65" s="45"/>
      <c r="MA65" s="45"/>
      <c r="MB65" s="45"/>
      <c r="MC65" s="45"/>
      <c r="MD65" s="45"/>
      <c r="ME65" s="45"/>
      <c r="MF65" s="45"/>
      <c r="MG65" s="45"/>
      <c r="MH65" s="45"/>
      <c r="MI65" s="45"/>
      <c r="MJ65" s="45"/>
      <c r="MK65" s="45"/>
      <c r="ML65" s="45"/>
      <c r="MM65" s="45"/>
      <c r="MN65" s="45"/>
      <c r="MO65" s="45"/>
      <c r="MP65" s="45"/>
      <c r="MQ65" s="45"/>
      <c r="MR65" s="45"/>
      <c r="MS65" s="45"/>
      <c r="MT65" s="45"/>
      <c r="MU65" s="45"/>
      <c r="MV65" s="45"/>
      <c r="MW65" s="45"/>
      <c r="MX65" s="45"/>
      <c r="MY65" s="45"/>
      <c r="MZ65" s="45"/>
      <c r="NA65" s="45"/>
      <c r="NB65" s="45"/>
    </row>
    <row r="66" spans="2:366" x14ac:dyDescent="0.2">
      <c r="B66" s="45"/>
      <c r="C66" s="58"/>
      <c r="D66" s="148"/>
      <c r="E66" s="149"/>
      <c r="F66" s="58"/>
      <c r="G66" s="148"/>
      <c r="H66" s="149"/>
      <c r="I66" s="58"/>
      <c r="J66" s="148"/>
      <c r="K66" s="149"/>
      <c r="L66" s="58"/>
      <c r="M66" s="148"/>
      <c r="N66" s="149"/>
      <c r="O66" s="58"/>
      <c r="P66" s="148"/>
      <c r="Q66" s="149"/>
      <c r="R66" s="58"/>
      <c r="S66" s="148"/>
      <c r="T66" s="149"/>
      <c r="U66" s="58"/>
      <c r="V66" s="148"/>
      <c r="W66" s="149"/>
      <c r="X66" s="58"/>
      <c r="Y66" s="148"/>
      <c r="Z66" s="149"/>
      <c r="AA66" s="58"/>
      <c r="AB66" s="148"/>
      <c r="AC66" s="149"/>
      <c r="JG66" s="44"/>
      <c r="JH66" s="45"/>
      <c r="JI66" s="45"/>
      <c r="JJ66" s="45"/>
      <c r="JK66" s="45"/>
      <c r="JL66" s="45"/>
      <c r="JM66" s="45"/>
      <c r="JN66" s="45"/>
      <c r="JO66" s="45"/>
      <c r="JP66" s="45"/>
      <c r="JQ66" s="45"/>
      <c r="JR66" s="45"/>
      <c r="JS66" s="45"/>
      <c r="JT66" s="45"/>
      <c r="JU66" s="45"/>
      <c r="JV66" s="45"/>
      <c r="JW66" s="45"/>
      <c r="JX66" s="45"/>
      <c r="JY66" s="45"/>
      <c r="JZ66" s="45"/>
      <c r="KA66" s="45"/>
      <c r="KB66" s="45"/>
      <c r="KC66" s="45"/>
      <c r="KD66" s="45"/>
      <c r="KE66" s="45"/>
      <c r="KF66" s="45"/>
      <c r="KG66" s="45"/>
      <c r="KH66" s="45"/>
      <c r="KI66" s="45"/>
      <c r="KJ66" s="45"/>
      <c r="KK66" s="45"/>
      <c r="KL66" s="45"/>
      <c r="KM66" s="45"/>
      <c r="KN66" s="45"/>
      <c r="KO66" s="45"/>
      <c r="KP66" s="45"/>
      <c r="KQ66" s="45"/>
      <c r="KR66" s="45"/>
      <c r="KS66" s="45"/>
      <c r="KT66" s="45"/>
      <c r="KU66" s="45"/>
      <c r="KV66" s="45"/>
      <c r="KW66" s="45"/>
      <c r="KX66" s="45"/>
      <c r="KY66" s="45"/>
      <c r="KZ66" s="45"/>
      <c r="LA66" s="45"/>
      <c r="LB66" s="45"/>
      <c r="LC66" s="45"/>
      <c r="LD66" s="45"/>
      <c r="LE66" s="45"/>
      <c r="LF66" s="45"/>
      <c r="LG66" s="45"/>
      <c r="LH66" s="45"/>
      <c r="LI66" s="45"/>
      <c r="LJ66" s="45"/>
      <c r="LK66" s="45"/>
      <c r="LL66" s="45"/>
      <c r="LM66" s="45"/>
      <c r="LN66" s="45"/>
      <c r="LO66" s="45"/>
      <c r="LP66" s="45"/>
      <c r="LQ66" s="45"/>
      <c r="LR66" s="45"/>
      <c r="LS66" s="45"/>
      <c r="LT66" s="45"/>
      <c r="LU66" s="45"/>
      <c r="LV66" s="45"/>
      <c r="LW66" s="45"/>
      <c r="LX66" s="45"/>
      <c r="LY66" s="45"/>
      <c r="LZ66" s="45"/>
      <c r="MA66" s="45"/>
      <c r="MB66" s="45"/>
      <c r="MC66" s="45"/>
      <c r="MD66" s="45"/>
      <c r="ME66" s="45"/>
      <c r="MF66" s="45"/>
      <c r="MG66" s="45"/>
      <c r="MH66" s="45"/>
      <c r="MI66" s="45"/>
      <c r="MJ66" s="45"/>
      <c r="MK66" s="45"/>
      <c r="ML66" s="45"/>
      <c r="MM66" s="45"/>
      <c r="MN66" s="45"/>
      <c r="MO66" s="45"/>
      <c r="MP66" s="45"/>
      <c r="MQ66" s="45"/>
      <c r="MR66" s="45"/>
      <c r="MS66" s="45"/>
      <c r="MT66" s="45"/>
      <c r="MU66" s="45"/>
      <c r="MV66" s="45"/>
      <c r="MW66" s="45"/>
      <c r="MX66" s="45"/>
      <c r="MY66" s="45"/>
      <c r="MZ66" s="45"/>
      <c r="NA66" s="45"/>
      <c r="NB66" s="45"/>
    </row>
    <row r="67" spans="2:366" x14ac:dyDescent="0.2">
      <c r="B67" s="45"/>
      <c r="C67" s="58"/>
      <c r="D67" s="148"/>
      <c r="E67" s="149"/>
      <c r="F67" s="58"/>
      <c r="G67" s="148"/>
      <c r="H67" s="149"/>
      <c r="I67" s="58"/>
      <c r="J67" s="148"/>
      <c r="K67" s="149"/>
      <c r="L67" s="58"/>
      <c r="M67" s="148"/>
      <c r="N67" s="149"/>
      <c r="O67" s="58"/>
      <c r="P67" s="148"/>
      <c r="Q67" s="149"/>
      <c r="R67" s="58"/>
      <c r="S67" s="148"/>
      <c r="T67" s="149"/>
      <c r="U67" s="58"/>
      <c r="V67" s="148"/>
      <c r="W67" s="149"/>
      <c r="X67" s="58"/>
      <c r="Y67" s="148"/>
      <c r="Z67" s="149"/>
      <c r="AA67" s="58"/>
      <c r="AB67" s="148"/>
      <c r="AC67" s="149"/>
      <c r="JG67" s="44"/>
      <c r="JH67" s="45"/>
      <c r="JI67" s="45"/>
      <c r="JJ67" s="45"/>
      <c r="JK67" s="45"/>
      <c r="JL67" s="45"/>
      <c r="JM67" s="45"/>
      <c r="JN67" s="45"/>
      <c r="JO67" s="45"/>
      <c r="JP67" s="45"/>
      <c r="JQ67" s="45"/>
      <c r="JR67" s="45"/>
      <c r="JS67" s="45"/>
      <c r="JT67" s="45"/>
      <c r="JU67" s="45"/>
      <c r="JV67" s="45"/>
      <c r="JW67" s="45"/>
      <c r="JX67" s="45"/>
      <c r="JY67" s="45"/>
      <c r="JZ67" s="45"/>
      <c r="KA67" s="45"/>
      <c r="KB67" s="45"/>
      <c r="KC67" s="45"/>
      <c r="KD67" s="45"/>
      <c r="KE67" s="45"/>
      <c r="KF67" s="45"/>
      <c r="KG67" s="45"/>
      <c r="KH67" s="45"/>
      <c r="KI67" s="45"/>
      <c r="KJ67" s="45"/>
      <c r="KK67" s="45"/>
      <c r="KL67" s="45"/>
      <c r="KM67" s="45"/>
      <c r="KN67" s="45"/>
      <c r="KO67" s="45"/>
      <c r="KP67" s="45"/>
      <c r="KQ67" s="45"/>
      <c r="KR67" s="45"/>
      <c r="KS67" s="45"/>
      <c r="KT67" s="45"/>
      <c r="KU67" s="45"/>
      <c r="KV67" s="45"/>
      <c r="KW67" s="45"/>
      <c r="KX67" s="45"/>
      <c r="KY67" s="45"/>
      <c r="KZ67" s="45"/>
      <c r="LA67" s="45"/>
      <c r="LB67" s="45"/>
      <c r="LC67" s="45"/>
      <c r="LD67" s="45"/>
      <c r="LE67" s="45"/>
      <c r="LF67" s="45"/>
      <c r="LG67" s="45"/>
      <c r="LH67" s="45"/>
      <c r="LI67" s="45"/>
      <c r="LJ67" s="45"/>
      <c r="LK67" s="45"/>
      <c r="LL67" s="45"/>
      <c r="LM67" s="45"/>
      <c r="LN67" s="45"/>
      <c r="LO67" s="45"/>
      <c r="LP67" s="45"/>
      <c r="LQ67" s="45"/>
      <c r="LR67" s="45"/>
      <c r="LS67" s="45"/>
      <c r="LT67" s="45"/>
      <c r="LU67" s="45"/>
      <c r="LV67" s="45"/>
      <c r="LW67" s="45"/>
      <c r="LX67" s="45"/>
      <c r="LY67" s="45"/>
      <c r="LZ67" s="45"/>
      <c r="MA67" s="45"/>
      <c r="MB67" s="45"/>
      <c r="MC67" s="45"/>
      <c r="MD67" s="45"/>
      <c r="ME67" s="45"/>
      <c r="MF67" s="45"/>
      <c r="MG67" s="45"/>
      <c r="MH67" s="45"/>
      <c r="MI67" s="45"/>
      <c r="MJ67" s="45"/>
      <c r="MK67" s="45"/>
      <c r="ML67" s="45"/>
      <c r="MM67" s="45"/>
      <c r="MN67" s="45"/>
      <c r="MO67" s="45"/>
      <c r="MP67" s="45"/>
      <c r="MQ67" s="45"/>
      <c r="MR67" s="45"/>
      <c r="MS67" s="45"/>
      <c r="MT67" s="45"/>
      <c r="MU67" s="45"/>
      <c r="MV67" s="45"/>
      <c r="MW67" s="45"/>
      <c r="MX67" s="45"/>
      <c r="MY67" s="45"/>
      <c r="MZ67" s="45"/>
      <c r="NA67" s="45"/>
      <c r="NB67" s="45"/>
    </row>
    <row r="68" spans="2:366" x14ac:dyDescent="0.2">
      <c r="B68" s="45"/>
      <c r="C68" s="58"/>
      <c r="D68" s="148"/>
      <c r="E68" s="149"/>
      <c r="F68" s="58"/>
      <c r="G68" s="148"/>
      <c r="H68" s="149"/>
      <c r="I68" s="58"/>
      <c r="J68" s="148"/>
      <c r="K68" s="149"/>
      <c r="L68" s="58"/>
      <c r="M68" s="148"/>
      <c r="N68" s="149"/>
      <c r="O68" s="58"/>
      <c r="P68" s="148"/>
      <c r="Q68" s="149"/>
      <c r="R68" s="58"/>
      <c r="S68" s="148"/>
      <c r="T68" s="149"/>
      <c r="U68" s="58"/>
      <c r="V68" s="148"/>
      <c r="W68" s="149"/>
      <c r="X68" s="58"/>
      <c r="Y68" s="148"/>
      <c r="Z68" s="149"/>
      <c r="AA68" s="58"/>
      <c r="AB68" s="148"/>
      <c r="AC68" s="149"/>
      <c r="JG68" s="44"/>
      <c r="JH68" s="45"/>
      <c r="JI68" s="45"/>
      <c r="JJ68" s="45"/>
      <c r="JK68" s="45"/>
      <c r="JL68" s="45"/>
      <c r="JM68" s="45"/>
      <c r="JN68" s="45"/>
      <c r="JO68" s="45"/>
      <c r="JP68" s="45"/>
      <c r="JQ68" s="45"/>
      <c r="JR68" s="45"/>
      <c r="JS68" s="45"/>
      <c r="JT68" s="45"/>
      <c r="JU68" s="45"/>
      <c r="JV68" s="45"/>
      <c r="JW68" s="45"/>
      <c r="JX68" s="45"/>
      <c r="JY68" s="45"/>
      <c r="JZ68" s="45"/>
      <c r="KA68" s="45"/>
      <c r="KB68" s="45"/>
      <c r="KC68" s="45"/>
      <c r="KD68" s="45"/>
      <c r="KE68" s="45"/>
      <c r="KF68" s="45"/>
      <c r="KG68" s="45"/>
      <c r="KH68" s="45"/>
      <c r="KI68" s="45"/>
      <c r="KJ68" s="45"/>
      <c r="KK68" s="45"/>
      <c r="KL68" s="45"/>
      <c r="KM68" s="45"/>
      <c r="KN68" s="45"/>
      <c r="KO68" s="45"/>
      <c r="KP68" s="45"/>
      <c r="KQ68" s="45"/>
      <c r="KR68" s="45"/>
      <c r="KS68" s="45"/>
      <c r="KT68" s="45"/>
      <c r="KU68" s="45"/>
      <c r="KV68" s="45"/>
      <c r="KW68" s="45"/>
      <c r="KX68" s="45"/>
      <c r="KY68" s="45"/>
      <c r="KZ68" s="45"/>
      <c r="LA68" s="45"/>
      <c r="LB68" s="45"/>
      <c r="LC68" s="45"/>
      <c r="LD68" s="45"/>
      <c r="LE68" s="45"/>
      <c r="LF68" s="45"/>
      <c r="LG68" s="45"/>
      <c r="LH68" s="45"/>
      <c r="LI68" s="45"/>
      <c r="LJ68" s="45"/>
      <c r="LK68" s="45"/>
      <c r="LL68" s="45"/>
      <c r="LM68" s="45"/>
      <c r="LN68" s="45"/>
      <c r="LO68" s="45"/>
      <c r="LP68" s="45"/>
      <c r="LQ68" s="45"/>
      <c r="LR68" s="45"/>
      <c r="LS68" s="45"/>
      <c r="LT68" s="45"/>
      <c r="LU68" s="45"/>
      <c r="LV68" s="45"/>
      <c r="LW68" s="45"/>
      <c r="LX68" s="45"/>
      <c r="LY68" s="45"/>
      <c r="LZ68" s="45"/>
      <c r="MA68" s="45"/>
      <c r="MB68" s="45"/>
      <c r="MC68" s="45"/>
      <c r="MD68" s="45"/>
      <c r="ME68" s="45"/>
      <c r="MF68" s="45"/>
      <c r="MG68" s="45"/>
      <c r="MH68" s="45"/>
      <c r="MI68" s="45"/>
      <c r="MJ68" s="45"/>
      <c r="MK68" s="45"/>
      <c r="ML68" s="45"/>
      <c r="MM68" s="45"/>
      <c r="MN68" s="45"/>
      <c r="MO68" s="45"/>
      <c r="MP68" s="45"/>
      <c r="MQ68" s="45"/>
      <c r="MR68" s="45"/>
      <c r="MS68" s="45"/>
      <c r="MT68" s="45"/>
      <c r="MU68" s="45"/>
      <c r="MV68" s="45"/>
      <c r="MW68" s="45"/>
      <c r="MX68" s="45"/>
      <c r="MY68" s="45"/>
      <c r="MZ68" s="45"/>
      <c r="NA68" s="45"/>
      <c r="NB68" s="45"/>
    </row>
    <row r="69" spans="2:366" x14ac:dyDescent="0.2">
      <c r="B69" s="45"/>
      <c r="C69" s="58"/>
      <c r="D69" s="148"/>
      <c r="E69" s="149"/>
      <c r="F69" s="58"/>
      <c r="G69" s="148"/>
      <c r="H69" s="149"/>
      <c r="I69" s="58"/>
      <c r="J69" s="148"/>
      <c r="K69" s="149"/>
      <c r="L69" s="58"/>
      <c r="M69" s="148"/>
      <c r="N69" s="149"/>
      <c r="O69" s="58"/>
      <c r="P69" s="148"/>
      <c r="Q69" s="149"/>
      <c r="R69" s="58"/>
      <c r="S69" s="148"/>
      <c r="T69" s="149"/>
      <c r="U69" s="58"/>
      <c r="V69" s="148"/>
      <c r="W69" s="149"/>
      <c r="X69" s="58"/>
      <c r="Y69" s="148"/>
      <c r="Z69" s="149"/>
      <c r="AA69" s="58"/>
      <c r="AB69" s="148"/>
      <c r="AC69" s="149"/>
      <c r="JG69" s="44"/>
      <c r="JH69" s="45"/>
      <c r="JI69" s="45"/>
      <c r="JJ69" s="45"/>
      <c r="JK69" s="45"/>
      <c r="JL69" s="45"/>
      <c r="JM69" s="45"/>
      <c r="JN69" s="45"/>
      <c r="JO69" s="45"/>
      <c r="JP69" s="45"/>
      <c r="JQ69" s="45"/>
      <c r="JR69" s="45"/>
      <c r="JS69" s="45"/>
      <c r="JT69" s="45"/>
      <c r="JU69" s="45"/>
      <c r="JV69" s="45"/>
      <c r="JW69" s="45"/>
      <c r="JX69" s="45"/>
      <c r="JY69" s="45"/>
      <c r="JZ69" s="45"/>
      <c r="KA69" s="45"/>
      <c r="KB69" s="45"/>
      <c r="KC69" s="45"/>
      <c r="KD69" s="45"/>
      <c r="KE69" s="45"/>
      <c r="KF69" s="45"/>
      <c r="KG69" s="45"/>
      <c r="KH69" s="45"/>
      <c r="KI69" s="45"/>
      <c r="KJ69" s="45"/>
      <c r="KK69" s="45"/>
      <c r="KL69" s="45"/>
      <c r="KM69" s="45"/>
      <c r="KN69" s="45"/>
      <c r="KO69" s="45"/>
      <c r="KP69" s="45"/>
      <c r="KQ69" s="45"/>
      <c r="KR69" s="45"/>
      <c r="KS69" s="45"/>
      <c r="KT69" s="45"/>
      <c r="KU69" s="45"/>
      <c r="KV69" s="45"/>
      <c r="KW69" s="45"/>
      <c r="KX69" s="45"/>
      <c r="KY69" s="45"/>
      <c r="KZ69" s="45"/>
      <c r="LA69" s="45"/>
      <c r="LB69" s="45"/>
      <c r="LC69" s="45"/>
      <c r="LD69" s="45"/>
      <c r="LE69" s="45"/>
      <c r="LF69" s="45"/>
      <c r="LG69" s="45"/>
      <c r="LH69" s="45"/>
      <c r="LI69" s="45"/>
      <c r="LJ69" s="45"/>
      <c r="LK69" s="45"/>
      <c r="LL69" s="45"/>
      <c r="LM69" s="45"/>
      <c r="LN69" s="45"/>
      <c r="LO69" s="45"/>
      <c r="LP69" s="45"/>
      <c r="LQ69" s="45"/>
      <c r="LR69" s="45"/>
      <c r="LS69" s="45"/>
      <c r="LT69" s="45"/>
      <c r="LU69" s="45"/>
      <c r="LV69" s="45"/>
      <c r="LW69" s="45"/>
      <c r="LX69" s="45"/>
      <c r="LY69" s="45"/>
      <c r="LZ69" s="45"/>
      <c r="MA69" s="45"/>
      <c r="MB69" s="45"/>
      <c r="MC69" s="45"/>
      <c r="MD69" s="45"/>
      <c r="ME69" s="45"/>
      <c r="MF69" s="45"/>
      <c r="MG69" s="45"/>
      <c r="MH69" s="45"/>
      <c r="MI69" s="45"/>
      <c r="MJ69" s="45"/>
      <c r="MK69" s="45"/>
      <c r="ML69" s="45"/>
      <c r="MM69" s="45"/>
      <c r="MN69" s="45"/>
      <c r="MO69" s="45"/>
      <c r="MP69" s="45"/>
      <c r="MQ69" s="45"/>
      <c r="MR69" s="45"/>
      <c r="MS69" s="45"/>
      <c r="MT69" s="45"/>
      <c r="MU69" s="45"/>
      <c r="MV69" s="45"/>
      <c r="MW69" s="45"/>
      <c r="MX69" s="45"/>
      <c r="MY69" s="45"/>
      <c r="MZ69" s="45"/>
      <c r="NA69" s="45"/>
      <c r="NB69" s="45"/>
    </row>
    <row r="70" spans="2:366" x14ac:dyDescent="0.2">
      <c r="B70" s="45"/>
      <c r="C70" s="58"/>
      <c r="D70" s="148"/>
      <c r="E70" s="149"/>
      <c r="F70" s="58"/>
      <c r="G70" s="148"/>
      <c r="H70" s="149"/>
      <c r="I70" s="58"/>
      <c r="J70" s="148"/>
      <c r="K70" s="149"/>
      <c r="L70" s="58"/>
      <c r="M70" s="148"/>
      <c r="N70" s="149"/>
      <c r="O70" s="58"/>
      <c r="P70" s="148"/>
      <c r="Q70" s="149"/>
      <c r="R70" s="58"/>
      <c r="S70" s="148"/>
      <c r="T70" s="149"/>
      <c r="U70" s="58"/>
      <c r="V70" s="148"/>
      <c r="W70" s="149"/>
      <c r="X70" s="58"/>
      <c r="Y70" s="148"/>
      <c r="Z70" s="149"/>
      <c r="AA70" s="58"/>
      <c r="AB70" s="148"/>
      <c r="AC70" s="149"/>
      <c r="JG70" s="44"/>
      <c r="JH70" s="45"/>
      <c r="JI70" s="45"/>
      <c r="JJ70" s="45"/>
      <c r="JK70" s="45"/>
      <c r="JL70" s="45"/>
      <c r="JM70" s="45"/>
      <c r="JN70" s="45"/>
      <c r="JO70" s="45"/>
      <c r="JP70" s="45"/>
      <c r="JQ70" s="45"/>
      <c r="JR70" s="45"/>
      <c r="JS70" s="45"/>
      <c r="JT70" s="45"/>
      <c r="JU70" s="45"/>
      <c r="JV70" s="45"/>
      <c r="JW70" s="45"/>
      <c r="JX70" s="45"/>
      <c r="JY70" s="45"/>
      <c r="JZ70" s="45"/>
      <c r="KA70" s="45"/>
      <c r="KB70" s="45"/>
      <c r="KC70" s="45"/>
      <c r="KD70" s="45"/>
      <c r="KE70" s="45"/>
      <c r="KF70" s="45"/>
      <c r="KG70" s="45"/>
      <c r="KH70" s="45"/>
      <c r="KI70" s="45"/>
      <c r="KJ70" s="45"/>
      <c r="KK70" s="45"/>
      <c r="KL70" s="45"/>
      <c r="KM70" s="45"/>
      <c r="KN70" s="45"/>
      <c r="KO70" s="45"/>
      <c r="KP70" s="45"/>
      <c r="KQ70" s="45"/>
      <c r="KR70" s="45"/>
      <c r="KS70" s="45"/>
      <c r="KT70" s="45"/>
      <c r="KU70" s="45"/>
      <c r="KV70" s="45"/>
      <c r="KW70" s="45"/>
      <c r="KX70" s="45"/>
      <c r="KY70" s="45"/>
      <c r="KZ70" s="45"/>
      <c r="LA70" s="45"/>
      <c r="LB70" s="45"/>
      <c r="LC70" s="45"/>
      <c r="LD70" s="45"/>
      <c r="LE70" s="45"/>
      <c r="LF70" s="45"/>
      <c r="LG70" s="45"/>
      <c r="LH70" s="45"/>
      <c r="LI70" s="45"/>
      <c r="LJ70" s="45"/>
      <c r="LK70" s="45"/>
      <c r="LL70" s="45"/>
      <c r="LM70" s="45"/>
      <c r="LN70" s="45"/>
      <c r="LO70" s="45"/>
      <c r="LP70" s="45"/>
      <c r="LQ70" s="45"/>
      <c r="LR70" s="45"/>
      <c r="LS70" s="45"/>
      <c r="LT70" s="45"/>
      <c r="LU70" s="45"/>
      <c r="LV70" s="45"/>
      <c r="LW70" s="45"/>
      <c r="LX70" s="45"/>
      <c r="LY70" s="45"/>
      <c r="LZ70" s="45"/>
      <c r="MA70" s="45"/>
      <c r="MB70" s="45"/>
      <c r="MC70" s="45"/>
      <c r="MD70" s="45"/>
      <c r="ME70" s="45"/>
      <c r="MF70" s="45"/>
      <c r="MG70" s="45"/>
      <c r="MH70" s="45"/>
      <c r="MI70" s="45"/>
      <c r="MJ70" s="45"/>
      <c r="MK70" s="45"/>
      <c r="ML70" s="45"/>
      <c r="MM70" s="45"/>
      <c r="MN70" s="45"/>
      <c r="MO70" s="45"/>
      <c r="MP70" s="45"/>
      <c r="MQ70" s="45"/>
      <c r="MR70" s="45"/>
      <c r="MS70" s="45"/>
      <c r="MT70" s="45"/>
      <c r="MU70" s="45"/>
      <c r="MV70" s="45"/>
      <c r="MW70" s="45"/>
      <c r="MX70" s="45"/>
      <c r="MY70" s="45"/>
      <c r="MZ70" s="45"/>
      <c r="NA70" s="45"/>
      <c r="NB70" s="45"/>
    </row>
    <row r="71" spans="2:366" x14ac:dyDescent="0.2">
      <c r="B71" s="45"/>
      <c r="C71" s="58"/>
      <c r="D71" s="148"/>
      <c r="E71" s="149"/>
      <c r="F71" s="58"/>
      <c r="G71" s="148"/>
      <c r="H71" s="149"/>
      <c r="I71" s="58"/>
      <c r="J71" s="148"/>
      <c r="K71" s="149"/>
      <c r="L71" s="58"/>
      <c r="M71" s="148"/>
      <c r="N71" s="149"/>
      <c r="O71" s="58"/>
      <c r="P71" s="148"/>
      <c r="Q71" s="149"/>
      <c r="R71" s="58"/>
      <c r="S71" s="148"/>
      <c r="T71" s="149"/>
      <c r="U71" s="58"/>
      <c r="V71" s="148"/>
      <c r="W71" s="149"/>
      <c r="X71" s="58"/>
      <c r="Y71" s="148"/>
      <c r="Z71" s="149"/>
      <c r="AA71" s="58"/>
      <c r="AB71" s="148"/>
      <c r="AC71" s="149"/>
      <c r="JG71" s="44"/>
      <c r="JH71" s="45"/>
      <c r="JI71" s="45"/>
      <c r="JJ71" s="45"/>
      <c r="JK71" s="45"/>
      <c r="JL71" s="45"/>
      <c r="JM71" s="45"/>
      <c r="JN71" s="45"/>
      <c r="JO71" s="45"/>
      <c r="JP71" s="45"/>
      <c r="JQ71" s="45"/>
      <c r="JR71" s="45"/>
      <c r="JS71" s="45"/>
      <c r="JT71" s="45"/>
      <c r="JU71" s="45"/>
      <c r="JV71" s="45"/>
      <c r="JW71" s="45"/>
      <c r="JX71" s="45"/>
      <c r="JY71" s="45"/>
      <c r="JZ71" s="45"/>
      <c r="KA71" s="45"/>
      <c r="KB71" s="45"/>
      <c r="KC71" s="45"/>
      <c r="KD71" s="45"/>
      <c r="KE71" s="45"/>
      <c r="KF71" s="45"/>
      <c r="KG71" s="45"/>
      <c r="KH71" s="45"/>
      <c r="KI71" s="45"/>
      <c r="KJ71" s="45"/>
      <c r="KK71" s="45"/>
      <c r="KL71" s="45"/>
      <c r="KM71" s="45"/>
      <c r="KN71" s="45"/>
      <c r="KO71" s="45"/>
      <c r="KP71" s="45"/>
      <c r="KQ71" s="45"/>
      <c r="KR71" s="45"/>
      <c r="KS71" s="45"/>
      <c r="KT71" s="45"/>
      <c r="KU71" s="45"/>
      <c r="KV71" s="45"/>
      <c r="KW71" s="45"/>
      <c r="KX71" s="45"/>
      <c r="KY71" s="45"/>
      <c r="KZ71" s="45"/>
      <c r="LA71" s="45"/>
      <c r="LB71" s="45"/>
      <c r="LC71" s="45"/>
      <c r="LD71" s="45"/>
      <c r="LE71" s="45"/>
      <c r="LF71" s="45"/>
      <c r="LG71" s="45"/>
      <c r="LH71" s="45"/>
      <c r="LI71" s="45"/>
      <c r="LJ71" s="45"/>
      <c r="LK71" s="45"/>
      <c r="LL71" s="45"/>
      <c r="LM71" s="45"/>
      <c r="LN71" s="45"/>
      <c r="LO71" s="45"/>
      <c r="LP71" s="45"/>
      <c r="LQ71" s="45"/>
      <c r="LR71" s="45"/>
      <c r="LS71" s="45"/>
      <c r="LT71" s="45"/>
      <c r="LU71" s="45"/>
      <c r="LV71" s="45"/>
      <c r="LW71" s="45"/>
      <c r="LX71" s="45"/>
      <c r="LY71" s="45"/>
      <c r="LZ71" s="45"/>
      <c r="MA71" s="45"/>
      <c r="MB71" s="45"/>
      <c r="MC71" s="45"/>
      <c r="MD71" s="45"/>
      <c r="ME71" s="45"/>
      <c r="MF71" s="45"/>
      <c r="MG71" s="45"/>
      <c r="MH71" s="45"/>
      <c r="MI71" s="45"/>
      <c r="MJ71" s="45"/>
      <c r="MK71" s="45"/>
      <c r="ML71" s="45"/>
      <c r="MM71" s="45"/>
      <c r="MN71" s="45"/>
      <c r="MO71" s="45"/>
      <c r="MP71" s="45"/>
      <c r="MQ71" s="45"/>
      <c r="MR71" s="45"/>
      <c r="MS71" s="45"/>
      <c r="MT71" s="45"/>
      <c r="MU71" s="45"/>
      <c r="MV71" s="45"/>
      <c r="MW71" s="45"/>
      <c r="MX71" s="45"/>
      <c r="MY71" s="45"/>
      <c r="MZ71" s="45"/>
      <c r="NA71" s="45"/>
      <c r="NB71" s="45"/>
    </row>
    <row r="72" spans="2:366" x14ac:dyDescent="0.2">
      <c r="B72" s="45"/>
      <c r="C72" s="58"/>
      <c r="D72" s="148"/>
      <c r="E72" s="149"/>
      <c r="F72" s="58"/>
      <c r="G72" s="148"/>
      <c r="H72" s="149"/>
      <c r="I72" s="58"/>
      <c r="J72" s="148"/>
      <c r="K72" s="149"/>
      <c r="L72" s="58"/>
      <c r="M72" s="148"/>
      <c r="N72" s="149"/>
      <c r="O72" s="58"/>
      <c r="P72" s="148"/>
      <c r="Q72" s="149"/>
      <c r="R72" s="58"/>
      <c r="S72" s="148"/>
      <c r="T72" s="149"/>
      <c r="U72" s="58"/>
      <c r="V72" s="148"/>
      <c r="W72" s="149"/>
      <c r="X72" s="58"/>
      <c r="Y72" s="148"/>
      <c r="Z72" s="149"/>
      <c r="AA72" s="58"/>
      <c r="AB72" s="148"/>
      <c r="AC72" s="149"/>
      <c r="JG72" s="44"/>
      <c r="JH72" s="45"/>
      <c r="JI72" s="45"/>
      <c r="JJ72" s="45"/>
      <c r="JK72" s="45"/>
      <c r="JL72" s="45"/>
      <c r="JM72" s="45"/>
      <c r="JN72" s="45"/>
      <c r="JO72" s="45"/>
      <c r="JP72" s="45"/>
      <c r="JQ72" s="45"/>
      <c r="JR72" s="45"/>
      <c r="JS72" s="45"/>
      <c r="JT72" s="45"/>
      <c r="JU72" s="45"/>
      <c r="JV72" s="45"/>
      <c r="JW72" s="45"/>
      <c r="JX72" s="45"/>
      <c r="JY72" s="45"/>
      <c r="JZ72" s="45"/>
      <c r="KA72" s="45"/>
      <c r="KB72" s="45"/>
      <c r="KC72" s="45"/>
      <c r="KD72" s="45"/>
      <c r="KE72" s="45"/>
      <c r="KF72" s="45"/>
      <c r="KG72" s="45"/>
      <c r="KH72" s="45"/>
      <c r="KI72" s="45"/>
      <c r="KJ72" s="45"/>
      <c r="KK72" s="45"/>
      <c r="KL72" s="45"/>
      <c r="KM72" s="45"/>
      <c r="KN72" s="45"/>
      <c r="KO72" s="45"/>
      <c r="KP72" s="45"/>
      <c r="KQ72" s="45"/>
      <c r="KR72" s="45"/>
      <c r="KS72" s="45"/>
      <c r="KT72" s="45"/>
      <c r="KU72" s="45"/>
      <c r="KV72" s="45"/>
      <c r="KW72" s="45"/>
      <c r="KX72" s="45"/>
      <c r="KY72" s="45"/>
      <c r="KZ72" s="45"/>
      <c r="LA72" s="45"/>
      <c r="LB72" s="45"/>
      <c r="LC72" s="45"/>
      <c r="LD72" s="45"/>
      <c r="LE72" s="45"/>
      <c r="LF72" s="45"/>
      <c r="LG72" s="45"/>
      <c r="LH72" s="45"/>
      <c r="LI72" s="45"/>
      <c r="LJ72" s="45"/>
      <c r="LK72" s="45"/>
      <c r="LL72" s="45"/>
      <c r="LM72" s="45"/>
      <c r="LN72" s="45"/>
      <c r="LO72" s="45"/>
      <c r="LP72" s="45"/>
      <c r="LQ72" s="45"/>
      <c r="LR72" s="45"/>
      <c r="LS72" s="45"/>
      <c r="LT72" s="45"/>
      <c r="LU72" s="45"/>
      <c r="LV72" s="45"/>
      <c r="LW72" s="45"/>
      <c r="LX72" s="45"/>
      <c r="LY72" s="45"/>
      <c r="LZ72" s="45"/>
      <c r="MA72" s="45"/>
      <c r="MB72" s="45"/>
      <c r="MC72" s="45"/>
      <c r="MD72" s="45"/>
      <c r="ME72" s="45"/>
      <c r="MF72" s="45"/>
      <c r="MG72" s="45"/>
      <c r="MH72" s="45"/>
      <c r="MI72" s="45"/>
      <c r="MJ72" s="45"/>
      <c r="MK72" s="45"/>
      <c r="ML72" s="45"/>
      <c r="MM72" s="45"/>
      <c r="MN72" s="45"/>
      <c r="MO72" s="45"/>
      <c r="MP72" s="45"/>
      <c r="MQ72" s="45"/>
      <c r="MR72" s="45"/>
      <c r="MS72" s="45"/>
      <c r="MT72" s="45"/>
      <c r="MU72" s="45"/>
      <c r="MV72" s="45"/>
      <c r="MW72" s="45"/>
      <c r="MX72" s="45"/>
      <c r="MY72" s="45"/>
      <c r="MZ72" s="45"/>
      <c r="NA72" s="45"/>
      <c r="NB72" s="45"/>
    </row>
    <row r="73" spans="2:366" x14ac:dyDescent="0.2">
      <c r="B73" s="45"/>
      <c r="C73" s="58"/>
      <c r="D73" s="148"/>
      <c r="E73" s="149"/>
      <c r="F73" s="58"/>
      <c r="G73" s="148"/>
      <c r="H73" s="149"/>
      <c r="I73" s="58"/>
      <c r="J73" s="148"/>
      <c r="K73" s="149"/>
      <c r="L73" s="58"/>
      <c r="M73" s="148"/>
      <c r="N73" s="149"/>
      <c r="O73" s="58"/>
      <c r="P73" s="148"/>
      <c r="Q73" s="149"/>
      <c r="R73" s="58"/>
      <c r="S73" s="148"/>
      <c r="T73" s="149"/>
      <c r="U73" s="58"/>
      <c r="V73" s="148"/>
      <c r="W73" s="149"/>
      <c r="X73" s="58"/>
      <c r="Y73" s="148"/>
      <c r="Z73" s="149"/>
      <c r="AA73" s="58"/>
      <c r="AB73" s="148"/>
      <c r="AC73" s="149"/>
      <c r="JG73" s="44"/>
      <c r="JH73" s="45"/>
      <c r="JI73" s="45"/>
      <c r="JJ73" s="45"/>
      <c r="JK73" s="45"/>
      <c r="JL73" s="45"/>
      <c r="JM73" s="45"/>
      <c r="JN73" s="45"/>
      <c r="JO73" s="45"/>
      <c r="JP73" s="45"/>
      <c r="JQ73" s="45"/>
      <c r="JR73" s="45"/>
      <c r="JS73" s="45"/>
      <c r="JT73" s="45"/>
      <c r="JU73" s="45"/>
      <c r="JV73" s="45"/>
      <c r="JW73" s="45"/>
      <c r="JX73" s="45"/>
      <c r="JY73" s="45"/>
      <c r="JZ73" s="45"/>
      <c r="KA73" s="45"/>
      <c r="KB73" s="45"/>
      <c r="KC73" s="45"/>
      <c r="KD73" s="45"/>
      <c r="KE73" s="45"/>
      <c r="KF73" s="45"/>
      <c r="KG73" s="45"/>
      <c r="KH73" s="45"/>
      <c r="KI73" s="45"/>
      <c r="KJ73" s="45"/>
      <c r="KK73" s="45"/>
      <c r="KL73" s="45"/>
      <c r="KM73" s="45"/>
      <c r="KN73" s="45"/>
      <c r="KO73" s="45"/>
      <c r="KP73" s="45"/>
      <c r="KQ73" s="45"/>
      <c r="KR73" s="45"/>
      <c r="KS73" s="45"/>
      <c r="KT73" s="45"/>
      <c r="KU73" s="45"/>
      <c r="KV73" s="45"/>
      <c r="KW73" s="45"/>
      <c r="KX73" s="45"/>
      <c r="KY73" s="45"/>
      <c r="KZ73" s="45"/>
      <c r="LA73" s="45"/>
      <c r="LB73" s="45"/>
      <c r="LC73" s="45"/>
      <c r="LD73" s="45"/>
      <c r="LE73" s="45"/>
      <c r="LF73" s="45"/>
      <c r="LG73" s="45"/>
      <c r="LH73" s="45"/>
      <c r="LI73" s="45"/>
      <c r="LJ73" s="45"/>
      <c r="LK73" s="45"/>
      <c r="LL73" s="45"/>
      <c r="LM73" s="45"/>
      <c r="LN73" s="45"/>
      <c r="LO73" s="45"/>
      <c r="LP73" s="45"/>
      <c r="LQ73" s="45"/>
      <c r="LR73" s="45"/>
      <c r="LS73" s="45"/>
      <c r="LT73" s="45"/>
      <c r="LU73" s="45"/>
      <c r="LV73" s="45"/>
      <c r="LW73" s="45"/>
      <c r="LX73" s="45"/>
      <c r="LY73" s="45"/>
      <c r="LZ73" s="45"/>
      <c r="MA73" s="45"/>
      <c r="MB73" s="45"/>
      <c r="MC73" s="45"/>
      <c r="MD73" s="45"/>
      <c r="ME73" s="45"/>
      <c r="MF73" s="45"/>
      <c r="MG73" s="45"/>
      <c r="MH73" s="45"/>
      <c r="MI73" s="45"/>
      <c r="MJ73" s="45"/>
      <c r="MK73" s="45"/>
      <c r="ML73" s="45"/>
      <c r="MM73" s="45"/>
      <c r="MN73" s="45"/>
      <c r="MO73" s="45"/>
      <c r="MP73" s="45"/>
      <c r="MQ73" s="45"/>
      <c r="MR73" s="45"/>
      <c r="MS73" s="45"/>
      <c r="MT73" s="45"/>
      <c r="MU73" s="45"/>
      <c r="MV73" s="45"/>
      <c r="MW73" s="45"/>
      <c r="MX73" s="45"/>
      <c r="MY73" s="45"/>
      <c r="MZ73" s="45"/>
      <c r="NA73" s="45"/>
      <c r="NB73" s="45"/>
    </row>
    <row r="74" spans="2:366" x14ac:dyDescent="0.2">
      <c r="B74" s="45"/>
      <c r="C74" s="58"/>
      <c r="D74" s="148"/>
      <c r="E74" s="149"/>
      <c r="F74" s="58"/>
      <c r="G74" s="148"/>
      <c r="H74" s="149"/>
      <c r="I74" s="58"/>
      <c r="J74" s="148"/>
      <c r="K74" s="149"/>
      <c r="L74" s="58"/>
      <c r="M74" s="148"/>
      <c r="N74" s="149"/>
      <c r="O74" s="58"/>
      <c r="P74" s="148"/>
      <c r="Q74" s="149"/>
      <c r="R74" s="58"/>
      <c r="S74" s="148"/>
      <c r="T74" s="149"/>
      <c r="U74" s="58"/>
      <c r="V74" s="148"/>
      <c r="W74" s="149"/>
      <c r="X74" s="58"/>
      <c r="Y74" s="148"/>
      <c r="Z74" s="149"/>
      <c r="AA74" s="58"/>
      <c r="AB74" s="148"/>
      <c r="AC74" s="149"/>
      <c r="JG74" s="44"/>
      <c r="JH74" s="45"/>
      <c r="JI74" s="45"/>
      <c r="JJ74" s="45"/>
      <c r="JK74" s="45"/>
      <c r="JL74" s="45"/>
      <c r="JM74" s="45"/>
      <c r="JN74" s="45"/>
      <c r="JO74" s="45"/>
      <c r="JP74" s="45"/>
      <c r="JQ74" s="45"/>
      <c r="JR74" s="45"/>
      <c r="JS74" s="45"/>
      <c r="JT74" s="45"/>
      <c r="JU74" s="45"/>
      <c r="JV74" s="45"/>
      <c r="JW74" s="45"/>
      <c r="JX74" s="45"/>
      <c r="JY74" s="45"/>
      <c r="JZ74" s="45"/>
      <c r="KA74" s="45"/>
      <c r="KB74" s="45"/>
      <c r="KC74" s="45"/>
      <c r="KD74" s="45"/>
      <c r="KE74" s="45"/>
      <c r="KF74" s="45"/>
      <c r="KG74" s="45"/>
      <c r="KH74" s="45"/>
      <c r="KI74" s="45"/>
      <c r="KJ74" s="45"/>
      <c r="KK74" s="45"/>
      <c r="KL74" s="45"/>
      <c r="KM74" s="45"/>
      <c r="KN74" s="45"/>
      <c r="KO74" s="45"/>
      <c r="KP74" s="45"/>
      <c r="KQ74" s="45"/>
      <c r="KR74" s="45"/>
      <c r="KS74" s="45"/>
      <c r="KT74" s="45"/>
      <c r="KU74" s="45"/>
      <c r="KV74" s="45"/>
      <c r="KW74" s="45"/>
      <c r="KX74" s="45"/>
      <c r="KY74" s="45"/>
      <c r="KZ74" s="45"/>
      <c r="LA74" s="45"/>
      <c r="LB74" s="45"/>
      <c r="LC74" s="45"/>
      <c r="LD74" s="45"/>
      <c r="LE74" s="45"/>
      <c r="LF74" s="45"/>
      <c r="LG74" s="45"/>
      <c r="LH74" s="45"/>
      <c r="LI74" s="45"/>
      <c r="LJ74" s="45"/>
      <c r="LK74" s="45"/>
      <c r="LL74" s="45"/>
      <c r="LM74" s="45"/>
      <c r="LN74" s="45"/>
      <c r="LO74" s="45"/>
      <c r="LP74" s="45"/>
      <c r="LQ74" s="45"/>
      <c r="LR74" s="45"/>
      <c r="LS74" s="45"/>
      <c r="LT74" s="45"/>
      <c r="LU74" s="45"/>
      <c r="LV74" s="45"/>
      <c r="LW74" s="45"/>
      <c r="LX74" s="45"/>
      <c r="LY74" s="45"/>
      <c r="LZ74" s="45"/>
      <c r="MA74" s="45"/>
      <c r="MB74" s="45"/>
      <c r="MC74" s="45"/>
      <c r="MD74" s="45"/>
      <c r="ME74" s="45"/>
      <c r="MF74" s="45"/>
      <c r="MG74" s="45"/>
      <c r="MH74" s="45"/>
      <c r="MI74" s="45"/>
      <c r="MJ74" s="45"/>
      <c r="MK74" s="45"/>
      <c r="ML74" s="45"/>
      <c r="MM74" s="45"/>
      <c r="MN74" s="45"/>
      <c r="MO74" s="45"/>
      <c r="MP74" s="45"/>
      <c r="MQ74" s="45"/>
      <c r="MR74" s="45"/>
      <c r="MS74" s="45"/>
      <c r="MT74" s="45"/>
      <c r="MU74" s="45"/>
      <c r="MV74" s="45"/>
      <c r="MW74" s="45"/>
      <c r="MX74" s="45"/>
      <c r="MY74" s="45"/>
      <c r="MZ74" s="45"/>
      <c r="NA74" s="45"/>
      <c r="NB74" s="45"/>
    </row>
    <row r="75" spans="2:366" x14ac:dyDescent="0.2">
      <c r="B75" s="45"/>
      <c r="C75" s="58"/>
      <c r="D75" s="148"/>
      <c r="E75" s="149"/>
      <c r="F75" s="58"/>
      <c r="G75" s="148"/>
      <c r="H75" s="149"/>
      <c r="I75" s="58"/>
      <c r="J75" s="148"/>
      <c r="K75" s="149"/>
      <c r="L75" s="58"/>
      <c r="M75" s="148"/>
      <c r="N75" s="149"/>
      <c r="O75" s="58"/>
      <c r="P75" s="148"/>
      <c r="Q75" s="149"/>
      <c r="R75" s="58"/>
      <c r="S75" s="148"/>
      <c r="T75" s="149"/>
      <c r="U75" s="58"/>
      <c r="V75" s="148"/>
      <c r="W75" s="149"/>
      <c r="X75" s="58"/>
      <c r="Y75" s="148"/>
      <c r="Z75" s="149"/>
      <c r="AA75" s="58"/>
      <c r="AB75" s="148"/>
      <c r="AC75" s="149"/>
      <c r="JG75" s="44"/>
      <c r="JH75" s="45"/>
      <c r="JI75" s="45"/>
      <c r="JJ75" s="45"/>
      <c r="JK75" s="45"/>
      <c r="JL75" s="45"/>
      <c r="JM75" s="45"/>
      <c r="JN75" s="45"/>
      <c r="JO75" s="45"/>
      <c r="JP75" s="45"/>
      <c r="JQ75" s="45"/>
      <c r="JR75" s="45"/>
      <c r="JS75" s="45"/>
      <c r="JT75" s="45"/>
      <c r="JU75" s="45"/>
      <c r="JV75" s="45"/>
      <c r="JW75" s="45"/>
      <c r="JX75" s="45"/>
      <c r="JY75" s="45"/>
      <c r="JZ75" s="45"/>
      <c r="KA75" s="45"/>
      <c r="KB75" s="45"/>
      <c r="KC75" s="45"/>
      <c r="KD75" s="45"/>
      <c r="KE75" s="45"/>
      <c r="KF75" s="45"/>
      <c r="KG75" s="45"/>
      <c r="KH75" s="45"/>
      <c r="KI75" s="45"/>
      <c r="KJ75" s="45"/>
      <c r="KK75" s="45"/>
      <c r="KL75" s="45"/>
      <c r="KM75" s="45"/>
      <c r="KN75" s="45"/>
      <c r="KO75" s="45"/>
      <c r="KP75" s="45"/>
      <c r="KQ75" s="45"/>
      <c r="KR75" s="45"/>
      <c r="KS75" s="45"/>
      <c r="KT75" s="45"/>
      <c r="KU75" s="45"/>
      <c r="KV75" s="45"/>
      <c r="KW75" s="45"/>
      <c r="KX75" s="45"/>
      <c r="KY75" s="45"/>
      <c r="KZ75" s="45"/>
      <c r="LA75" s="45"/>
      <c r="LB75" s="45"/>
      <c r="LC75" s="45"/>
      <c r="LD75" s="45"/>
      <c r="LE75" s="45"/>
      <c r="LF75" s="45"/>
      <c r="LG75" s="45"/>
      <c r="LH75" s="45"/>
      <c r="LI75" s="45"/>
      <c r="LJ75" s="45"/>
      <c r="LK75" s="45"/>
      <c r="LL75" s="45"/>
      <c r="LM75" s="45"/>
      <c r="LN75" s="45"/>
      <c r="LO75" s="45"/>
      <c r="LP75" s="45"/>
      <c r="LQ75" s="45"/>
      <c r="LR75" s="45"/>
      <c r="LS75" s="45"/>
      <c r="LT75" s="45"/>
      <c r="LU75" s="45"/>
      <c r="LV75" s="45"/>
      <c r="LW75" s="45"/>
      <c r="LX75" s="45"/>
      <c r="LY75" s="45"/>
      <c r="LZ75" s="45"/>
      <c r="MA75" s="45"/>
      <c r="MB75" s="45"/>
      <c r="MC75" s="45"/>
      <c r="MD75" s="45"/>
      <c r="ME75" s="45"/>
      <c r="MF75" s="45"/>
      <c r="MG75" s="45"/>
      <c r="MH75" s="45"/>
      <c r="MI75" s="45"/>
      <c r="MJ75" s="45"/>
      <c r="MK75" s="45"/>
      <c r="ML75" s="45"/>
      <c r="MM75" s="45"/>
      <c r="MN75" s="45"/>
      <c r="MO75" s="45"/>
      <c r="MP75" s="45"/>
      <c r="MQ75" s="45"/>
      <c r="MR75" s="45"/>
      <c r="MS75" s="45"/>
      <c r="MT75" s="45"/>
      <c r="MU75" s="45"/>
      <c r="MV75" s="45"/>
      <c r="MW75" s="45"/>
      <c r="MX75" s="45"/>
      <c r="MY75" s="45"/>
      <c r="MZ75" s="45"/>
      <c r="NA75" s="45"/>
      <c r="NB75" s="45"/>
    </row>
    <row r="76" spans="2:366" x14ac:dyDescent="0.2">
      <c r="B76" s="45"/>
      <c r="C76" s="58"/>
      <c r="D76" s="148"/>
      <c r="E76" s="149"/>
      <c r="F76" s="58"/>
      <c r="G76" s="148"/>
      <c r="H76" s="149"/>
      <c r="I76" s="58"/>
      <c r="J76" s="148"/>
      <c r="K76" s="149"/>
      <c r="L76" s="58"/>
      <c r="M76" s="148"/>
      <c r="N76" s="149"/>
      <c r="O76" s="58"/>
      <c r="P76" s="148"/>
      <c r="Q76" s="149"/>
      <c r="R76" s="58"/>
      <c r="S76" s="148"/>
      <c r="T76" s="149"/>
      <c r="U76" s="58"/>
      <c r="V76" s="148"/>
      <c r="W76" s="149"/>
      <c r="X76" s="58"/>
      <c r="Y76" s="148"/>
      <c r="Z76" s="149"/>
      <c r="AA76" s="58"/>
      <c r="AB76" s="148"/>
      <c r="AC76" s="149"/>
      <c r="JG76" s="44"/>
      <c r="JH76" s="45"/>
      <c r="JI76" s="45"/>
      <c r="JJ76" s="45"/>
      <c r="JK76" s="45"/>
      <c r="JL76" s="45"/>
      <c r="JM76" s="45"/>
      <c r="JN76" s="45"/>
      <c r="JO76" s="45"/>
      <c r="JP76" s="45"/>
      <c r="JQ76" s="45"/>
      <c r="JR76" s="45"/>
      <c r="JS76" s="45"/>
      <c r="JT76" s="45"/>
      <c r="JU76" s="45"/>
      <c r="JV76" s="45"/>
      <c r="JW76" s="45"/>
      <c r="JX76" s="45"/>
      <c r="JY76" s="45"/>
      <c r="JZ76" s="45"/>
      <c r="KA76" s="45"/>
      <c r="KB76" s="45"/>
      <c r="KC76" s="45"/>
      <c r="KD76" s="45"/>
      <c r="KE76" s="45"/>
      <c r="KF76" s="45"/>
      <c r="KG76" s="45"/>
      <c r="KH76" s="45"/>
      <c r="KI76" s="45"/>
      <c r="KJ76" s="45"/>
      <c r="KK76" s="45"/>
      <c r="KL76" s="45"/>
      <c r="KM76" s="45"/>
      <c r="KN76" s="45"/>
      <c r="KO76" s="45"/>
      <c r="KP76" s="45"/>
      <c r="KQ76" s="45"/>
      <c r="KR76" s="45"/>
      <c r="KS76" s="45"/>
      <c r="KT76" s="45"/>
      <c r="KU76" s="45"/>
      <c r="KV76" s="45"/>
      <c r="KW76" s="45"/>
      <c r="KX76" s="45"/>
      <c r="KY76" s="45"/>
      <c r="KZ76" s="45"/>
      <c r="LA76" s="45"/>
      <c r="LB76" s="45"/>
      <c r="LC76" s="45"/>
      <c r="LD76" s="45"/>
      <c r="LE76" s="45"/>
      <c r="LF76" s="45"/>
      <c r="LG76" s="45"/>
      <c r="LH76" s="45"/>
      <c r="LI76" s="45"/>
      <c r="LJ76" s="45"/>
      <c r="LK76" s="45"/>
      <c r="LL76" s="45"/>
      <c r="LM76" s="45"/>
      <c r="LN76" s="45"/>
      <c r="LO76" s="45"/>
      <c r="LP76" s="45"/>
      <c r="LQ76" s="45"/>
      <c r="LR76" s="45"/>
      <c r="LS76" s="45"/>
      <c r="LT76" s="45"/>
      <c r="LU76" s="45"/>
      <c r="LV76" s="45"/>
      <c r="LW76" s="45"/>
      <c r="LX76" s="45"/>
      <c r="LY76" s="45"/>
      <c r="LZ76" s="45"/>
      <c r="MA76" s="45"/>
      <c r="MB76" s="45"/>
      <c r="MC76" s="45"/>
      <c r="MD76" s="45"/>
      <c r="ME76" s="45"/>
      <c r="MF76" s="45"/>
      <c r="MG76" s="45"/>
      <c r="MH76" s="45"/>
      <c r="MI76" s="45"/>
      <c r="MJ76" s="45"/>
      <c r="MK76" s="45"/>
      <c r="ML76" s="45"/>
      <c r="MM76" s="45"/>
      <c r="MN76" s="45"/>
      <c r="MO76" s="45"/>
      <c r="MP76" s="45"/>
      <c r="MQ76" s="45"/>
      <c r="MR76" s="45"/>
      <c r="MS76" s="45"/>
      <c r="MT76" s="45"/>
      <c r="MU76" s="45"/>
      <c r="MV76" s="45"/>
      <c r="MW76" s="45"/>
      <c r="MX76" s="45"/>
      <c r="MY76" s="45"/>
      <c r="MZ76" s="45"/>
      <c r="NA76" s="45"/>
      <c r="NB76" s="45"/>
    </row>
    <row r="77" spans="2:366" x14ac:dyDescent="0.2">
      <c r="B77" s="45"/>
      <c r="C77" s="58"/>
      <c r="D77" s="148"/>
      <c r="E77" s="149"/>
      <c r="F77" s="58"/>
      <c r="G77" s="148"/>
      <c r="H77" s="149"/>
      <c r="I77" s="58"/>
      <c r="J77" s="148"/>
      <c r="K77" s="149"/>
      <c r="L77" s="58"/>
      <c r="M77" s="148"/>
      <c r="N77" s="149"/>
      <c r="O77" s="58"/>
      <c r="P77" s="148"/>
      <c r="Q77" s="149"/>
      <c r="R77" s="58"/>
      <c r="S77" s="148"/>
      <c r="T77" s="149"/>
      <c r="U77" s="58"/>
      <c r="V77" s="148"/>
      <c r="W77" s="149"/>
      <c r="X77" s="58"/>
      <c r="Y77" s="148"/>
      <c r="Z77" s="149"/>
      <c r="AA77" s="58"/>
      <c r="AB77" s="148"/>
      <c r="AC77" s="149"/>
      <c r="JG77" s="44"/>
      <c r="JH77" s="45"/>
      <c r="JI77" s="45"/>
      <c r="JJ77" s="45"/>
      <c r="JK77" s="45"/>
      <c r="JL77" s="45"/>
      <c r="JM77" s="45"/>
      <c r="JN77" s="45"/>
      <c r="JO77" s="45"/>
      <c r="JP77" s="45"/>
      <c r="JQ77" s="45"/>
      <c r="JR77" s="45"/>
      <c r="JS77" s="45"/>
      <c r="JT77" s="45"/>
      <c r="JU77" s="45"/>
      <c r="JV77" s="45"/>
      <c r="JW77" s="45"/>
      <c r="JX77" s="45"/>
      <c r="JY77" s="45"/>
      <c r="JZ77" s="45"/>
      <c r="KA77" s="45"/>
      <c r="KB77" s="45"/>
      <c r="KC77" s="45"/>
      <c r="KD77" s="45"/>
      <c r="KE77" s="45"/>
      <c r="KF77" s="45"/>
      <c r="KG77" s="45"/>
      <c r="KH77" s="45"/>
      <c r="KI77" s="45"/>
      <c r="KJ77" s="45"/>
      <c r="KK77" s="45"/>
      <c r="KL77" s="45"/>
      <c r="KM77" s="45"/>
      <c r="KN77" s="45"/>
      <c r="KO77" s="45"/>
      <c r="KP77" s="45"/>
      <c r="KQ77" s="45"/>
      <c r="KR77" s="45"/>
      <c r="KS77" s="45"/>
      <c r="KT77" s="45"/>
      <c r="KU77" s="45"/>
      <c r="KV77" s="45"/>
      <c r="KW77" s="45"/>
      <c r="KX77" s="45"/>
      <c r="KY77" s="45"/>
      <c r="KZ77" s="45"/>
      <c r="LA77" s="45"/>
      <c r="LB77" s="45"/>
      <c r="LC77" s="45"/>
      <c r="LD77" s="45"/>
      <c r="LE77" s="45"/>
      <c r="LF77" s="45"/>
      <c r="LG77" s="45"/>
      <c r="LH77" s="45"/>
      <c r="LI77" s="45"/>
      <c r="LJ77" s="45"/>
      <c r="LK77" s="45"/>
      <c r="LL77" s="45"/>
      <c r="LM77" s="45"/>
      <c r="LN77" s="45"/>
      <c r="LO77" s="45"/>
      <c r="LP77" s="45"/>
      <c r="LQ77" s="45"/>
      <c r="LR77" s="45"/>
      <c r="LS77" s="45"/>
      <c r="LT77" s="45"/>
      <c r="LU77" s="45"/>
      <c r="LV77" s="45"/>
      <c r="LW77" s="45"/>
      <c r="LX77" s="45"/>
      <c r="LY77" s="45"/>
      <c r="LZ77" s="45"/>
      <c r="MA77" s="45"/>
      <c r="MB77" s="45"/>
      <c r="MC77" s="45"/>
      <c r="MD77" s="45"/>
      <c r="ME77" s="45"/>
      <c r="MF77" s="45"/>
      <c r="MG77" s="45"/>
      <c r="MH77" s="45"/>
      <c r="MI77" s="45"/>
      <c r="MJ77" s="45"/>
      <c r="MK77" s="45"/>
      <c r="ML77" s="45"/>
      <c r="MM77" s="45"/>
      <c r="MN77" s="45"/>
      <c r="MO77" s="45"/>
      <c r="MP77" s="45"/>
      <c r="MQ77" s="45"/>
      <c r="MR77" s="45"/>
      <c r="MS77" s="45"/>
      <c r="MT77" s="45"/>
      <c r="MU77" s="45"/>
      <c r="MV77" s="45"/>
      <c r="MW77" s="45"/>
      <c r="MX77" s="45"/>
      <c r="MY77" s="45"/>
      <c r="MZ77" s="45"/>
      <c r="NA77" s="45"/>
      <c r="NB77" s="45"/>
    </row>
    <row r="78" spans="2:366" x14ac:dyDescent="0.2">
      <c r="B78" s="45"/>
      <c r="C78" s="58"/>
      <c r="D78" s="148"/>
      <c r="E78" s="149"/>
      <c r="F78" s="58"/>
      <c r="G78" s="148"/>
      <c r="H78" s="149"/>
      <c r="I78" s="58"/>
      <c r="J78" s="148"/>
      <c r="K78" s="149"/>
      <c r="L78" s="58"/>
      <c r="M78" s="148"/>
      <c r="N78" s="149"/>
      <c r="O78" s="58"/>
      <c r="P78" s="148"/>
      <c r="Q78" s="149"/>
      <c r="R78" s="58"/>
      <c r="S78" s="148"/>
      <c r="T78" s="149"/>
      <c r="U78" s="58"/>
      <c r="V78" s="148"/>
      <c r="W78" s="149"/>
      <c r="X78" s="58"/>
      <c r="Y78" s="148"/>
      <c r="Z78" s="149"/>
      <c r="AA78" s="58"/>
      <c r="AB78" s="148"/>
      <c r="AC78" s="149"/>
      <c r="JG78" s="44"/>
      <c r="JH78" s="45"/>
      <c r="JI78" s="45"/>
      <c r="JJ78" s="45"/>
      <c r="JK78" s="45"/>
      <c r="JL78" s="45"/>
      <c r="JM78" s="45"/>
      <c r="JN78" s="45"/>
      <c r="JO78" s="45"/>
      <c r="JP78" s="45"/>
      <c r="JQ78" s="45"/>
      <c r="JR78" s="45"/>
      <c r="JS78" s="45"/>
      <c r="JT78" s="45"/>
      <c r="JU78" s="45"/>
      <c r="JV78" s="45"/>
      <c r="JW78" s="45"/>
      <c r="JX78" s="45"/>
      <c r="JY78" s="45"/>
      <c r="JZ78" s="45"/>
      <c r="KA78" s="45"/>
      <c r="KB78" s="45"/>
      <c r="KC78" s="45"/>
      <c r="KD78" s="45"/>
      <c r="KE78" s="45"/>
      <c r="KF78" s="45"/>
      <c r="KG78" s="45"/>
      <c r="KH78" s="45"/>
      <c r="KI78" s="45"/>
      <c r="KJ78" s="45"/>
      <c r="KK78" s="45"/>
      <c r="KL78" s="45"/>
      <c r="KM78" s="45"/>
      <c r="KN78" s="45"/>
      <c r="KO78" s="45"/>
      <c r="KP78" s="45"/>
      <c r="KQ78" s="45"/>
      <c r="KR78" s="45"/>
      <c r="KS78" s="45"/>
      <c r="KT78" s="45"/>
      <c r="KU78" s="45"/>
      <c r="KV78" s="45"/>
      <c r="KW78" s="45"/>
      <c r="KX78" s="45"/>
      <c r="KY78" s="45"/>
      <c r="KZ78" s="45"/>
      <c r="LA78" s="45"/>
      <c r="LB78" s="45"/>
      <c r="LC78" s="45"/>
      <c r="LD78" s="45"/>
      <c r="LE78" s="45"/>
      <c r="LF78" s="45"/>
      <c r="LG78" s="45"/>
      <c r="LH78" s="45"/>
      <c r="LI78" s="45"/>
      <c r="LJ78" s="45"/>
      <c r="LK78" s="45"/>
      <c r="LL78" s="45"/>
      <c r="LM78" s="45"/>
      <c r="LN78" s="45"/>
      <c r="LO78" s="45"/>
      <c r="LP78" s="45"/>
      <c r="LQ78" s="45"/>
      <c r="LR78" s="45"/>
      <c r="LS78" s="45"/>
      <c r="LT78" s="45"/>
      <c r="LU78" s="45"/>
      <c r="LV78" s="45"/>
      <c r="LW78" s="45"/>
      <c r="LX78" s="45"/>
      <c r="LY78" s="45"/>
      <c r="LZ78" s="45"/>
      <c r="MA78" s="45"/>
      <c r="MB78" s="45"/>
      <c r="MC78" s="45"/>
      <c r="MD78" s="45"/>
      <c r="ME78" s="45"/>
      <c r="MF78" s="45"/>
      <c r="MG78" s="45"/>
      <c r="MH78" s="45"/>
      <c r="MI78" s="45"/>
      <c r="MJ78" s="45"/>
      <c r="MK78" s="45"/>
      <c r="ML78" s="45"/>
      <c r="MM78" s="45"/>
      <c r="MN78" s="45"/>
      <c r="MO78" s="45"/>
      <c r="MP78" s="45"/>
      <c r="MQ78" s="45"/>
      <c r="MR78" s="45"/>
      <c r="MS78" s="45"/>
      <c r="MT78" s="45"/>
      <c r="MU78" s="45"/>
      <c r="MV78" s="45"/>
      <c r="MW78" s="45"/>
      <c r="MX78" s="45"/>
      <c r="MY78" s="45"/>
      <c r="MZ78" s="45"/>
      <c r="NA78" s="45"/>
      <c r="NB78" s="45"/>
    </row>
    <row r="79" spans="2:366" x14ac:dyDescent="0.2">
      <c r="B79" s="45"/>
      <c r="C79" s="58"/>
      <c r="D79" s="148"/>
      <c r="E79" s="149"/>
      <c r="F79" s="58"/>
      <c r="G79" s="148"/>
      <c r="H79" s="149"/>
      <c r="I79" s="58"/>
      <c r="J79" s="148"/>
      <c r="K79" s="149"/>
      <c r="L79" s="58"/>
      <c r="M79" s="148"/>
      <c r="N79" s="149"/>
      <c r="O79" s="58"/>
      <c r="P79" s="148"/>
      <c r="Q79" s="149"/>
      <c r="R79" s="58"/>
      <c r="S79" s="148"/>
      <c r="T79" s="149"/>
      <c r="U79" s="58"/>
      <c r="V79" s="148"/>
      <c r="W79" s="149"/>
      <c r="X79" s="58"/>
      <c r="Y79" s="148"/>
      <c r="Z79" s="149"/>
      <c r="AA79" s="58"/>
      <c r="AB79" s="148"/>
      <c r="AC79" s="149"/>
      <c r="JG79" s="44"/>
      <c r="JH79" s="45"/>
      <c r="JI79" s="45"/>
      <c r="JJ79" s="45"/>
      <c r="JK79" s="45"/>
      <c r="JL79" s="45"/>
      <c r="JM79" s="45"/>
      <c r="JN79" s="45"/>
      <c r="JO79" s="45"/>
      <c r="JP79" s="45"/>
      <c r="JQ79" s="45"/>
      <c r="JR79" s="45"/>
      <c r="JS79" s="45"/>
      <c r="JT79" s="45"/>
      <c r="JU79" s="45"/>
      <c r="JV79" s="45"/>
      <c r="JW79" s="45"/>
      <c r="JX79" s="45"/>
      <c r="JY79" s="45"/>
      <c r="JZ79" s="45"/>
      <c r="KA79" s="45"/>
      <c r="KB79" s="45"/>
      <c r="KC79" s="45"/>
      <c r="KD79" s="45"/>
      <c r="KE79" s="45"/>
      <c r="KF79" s="45"/>
      <c r="KG79" s="45"/>
      <c r="KH79" s="45"/>
      <c r="KI79" s="45"/>
      <c r="KJ79" s="45"/>
      <c r="KK79" s="45"/>
      <c r="KL79" s="45"/>
      <c r="KM79" s="45"/>
      <c r="KN79" s="45"/>
      <c r="KO79" s="45"/>
      <c r="KP79" s="45"/>
      <c r="KQ79" s="45"/>
      <c r="KR79" s="45"/>
      <c r="KS79" s="45"/>
      <c r="KT79" s="45"/>
      <c r="KU79" s="45"/>
      <c r="KV79" s="45"/>
      <c r="KW79" s="45"/>
      <c r="KX79" s="45"/>
      <c r="KY79" s="45"/>
      <c r="KZ79" s="45"/>
      <c r="LA79" s="45"/>
      <c r="LB79" s="45"/>
      <c r="LC79" s="45"/>
      <c r="LD79" s="45"/>
      <c r="LE79" s="45"/>
      <c r="LF79" s="45"/>
      <c r="LG79" s="45"/>
      <c r="LH79" s="45"/>
      <c r="LI79" s="45"/>
      <c r="LJ79" s="45"/>
      <c r="LK79" s="45"/>
      <c r="LL79" s="45"/>
      <c r="LM79" s="45"/>
      <c r="LN79" s="45"/>
      <c r="LO79" s="45"/>
      <c r="LP79" s="45"/>
      <c r="LQ79" s="45"/>
      <c r="LR79" s="45"/>
      <c r="LS79" s="45"/>
      <c r="LT79" s="45"/>
      <c r="LU79" s="45"/>
      <c r="LV79" s="45"/>
      <c r="LW79" s="45"/>
      <c r="LX79" s="45"/>
      <c r="LY79" s="45"/>
      <c r="LZ79" s="45"/>
      <c r="MA79" s="45"/>
      <c r="MB79" s="45"/>
      <c r="MC79" s="45"/>
      <c r="MD79" s="45"/>
      <c r="ME79" s="45"/>
      <c r="MF79" s="45"/>
      <c r="MG79" s="45"/>
      <c r="MH79" s="45"/>
      <c r="MI79" s="45"/>
      <c r="MJ79" s="45"/>
      <c r="MK79" s="45"/>
      <c r="ML79" s="45"/>
      <c r="MM79" s="45"/>
      <c r="MN79" s="45"/>
      <c r="MO79" s="45"/>
      <c r="MP79" s="45"/>
      <c r="MQ79" s="45"/>
      <c r="MR79" s="45"/>
      <c r="MS79" s="45"/>
      <c r="MT79" s="45"/>
      <c r="MU79" s="45"/>
      <c r="MV79" s="45"/>
      <c r="MW79" s="45"/>
      <c r="MX79" s="45"/>
      <c r="MY79" s="45"/>
      <c r="MZ79" s="45"/>
      <c r="NA79" s="45"/>
      <c r="NB79" s="45"/>
    </row>
    <row r="80" spans="2:366" x14ac:dyDescent="0.2">
      <c r="B80" s="45"/>
      <c r="C80" s="58"/>
      <c r="D80" s="148"/>
      <c r="E80" s="149"/>
      <c r="F80" s="58"/>
      <c r="G80" s="148"/>
      <c r="H80" s="149"/>
      <c r="I80" s="58"/>
      <c r="J80" s="148"/>
      <c r="K80" s="149"/>
      <c r="L80" s="58"/>
      <c r="M80" s="148"/>
      <c r="N80" s="149"/>
      <c r="O80" s="58"/>
      <c r="P80" s="148"/>
      <c r="Q80" s="149"/>
      <c r="R80" s="58"/>
      <c r="S80" s="148"/>
      <c r="T80" s="149"/>
      <c r="U80" s="58"/>
      <c r="V80" s="148"/>
      <c r="W80" s="149"/>
      <c r="X80" s="58"/>
      <c r="Y80" s="148"/>
      <c r="Z80" s="149"/>
      <c r="AA80" s="58"/>
      <c r="AB80" s="148"/>
      <c r="AC80" s="149"/>
      <c r="JG80" s="44"/>
      <c r="JH80" s="45"/>
      <c r="JI80" s="45"/>
      <c r="JJ80" s="45"/>
      <c r="JK80" s="45"/>
      <c r="JL80" s="45"/>
      <c r="JM80" s="45"/>
      <c r="JN80" s="45"/>
      <c r="JO80" s="45"/>
      <c r="JP80" s="45"/>
      <c r="JQ80" s="45"/>
      <c r="JR80" s="45"/>
      <c r="JS80" s="45"/>
      <c r="JT80" s="45"/>
      <c r="JU80" s="45"/>
      <c r="JV80" s="45"/>
      <c r="JW80" s="45"/>
      <c r="JX80" s="45"/>
      <c r="JY80" s="45"/>
      <c r="JZ80" s="45"/>
      <c r="KA80" s="45"/>
      <c r="KB80" s="45"/>
      <c r="KC80" s="45"/>
      <c r="KD80" s="45"/>
      <c r="KE80" s="45"/>
      <c r="KF80" s="45"/>
      <c r="KG80" s="45"/>
      <c r="KH80" s="45"/>
      <c r="KI80" s="45"/>
      <c r="KJ80" s="45"/>
      <c r="KK80" s="45"/>
      <c r="KL80" s="45"/>
      <c r="KM80" s="45"/>
      <c r="KN80" s="45"/>
      <c r="KO80" s="45"/>
      <c r="KP80" s="45"/>
      <c r="KQ80" s="45"/>
      <c r="KR80" s="45"/>
      <c r="KS80" s="45"/>
      <c r="KT80" s="45"/>
      <c r="KU80" s="45"/>
      <c r="KV80" s="45"/>
      <c r="KW80" s="45"/>
      <c r="KX80" s="45"/>
      <c r="KY80" s="45"/>
      <c r="KZ80" s="45"/>
      <c r="LA80" s="45"/>
      <c r="LB80" s="45"/>
      <c r="LC80" s="45"/>
      <c r="LD80" s="45"/>
      <c r="LE80" s="45"/>
      <c r="LF80" s="45"/>
      <c r="LG80" s="45"/>
      <c r="LH80" s="45"/>
      <c r="LI80" s="45"/>
      <c r="LJ80" s="45"/>
      <c r="LK80" s="45"/>
      <c r="LL80" s="45"/>
      <c r="LM80" s="45"/>
      <c r="LN80" s="45"/>
      <c r="LO80" s="45"/>
      <c r="LP80" s="45"/>
      <c r="LQ80" s="45"/>
      <c r="LR80" s="45"/>
      <c r="LS80" s="45"/>
      <c r="LT80" s="45"/>
      <c r="LU80" s="45"/>
      <c r="LV80" s="45"/>
      <c r="LW80" s="45"/>
      <c r="LX80" s="45"/>
      <c r="LY80" s="45"/>
      <c r="LZ80" s="45"/>
      <c r="MA80" s="45"/>
      <c r="MB80" s="45"/>
      <c r="MC80" s="45"/>
      <c r="MD80" s="45"/>
      <c r="ME80" s="45"/>
      <c r="MF80" s="45"/>
      <c r="MG80" s="45"/>
      <c r="MH80" s="45"/>
      <c r="MI80" s="45"/>
      <c r="MJ80" s="45"/>
      <c r="MK80" s="45"/>
      <c r="ML80" s="45"/>
      <c r="MM80" s="45"/>
      <c r="MN80" s="45"/>
      <c r="MO80" s="45"/>
      <c r="MP80" s="45"/>
      <c r="MQ80" s="45"/>
      <c r="MR80" s="45"/>
      <c r="MS80" s="45"/>
      <c r="MT80" s="45"/>
      <c r="MU80" s="45"/>
      <c r="MV80" s="45"/>
      <c r="MW80" s="45"/>
      <c r="MX80" s="45"/>
      <c r="MY80" s="45"/>
      <c r="MZ80" s="45"/>
      <c r="NA80" s="45"/>
      <c r="NB80" s="45"/>
    </row>
    <row r="81" spans="2:366" x14ac:dyDescent="0.2">
      <c r="B81" s="45"/>
      <c r="C81" s="58"/>
      <c r="D81" s="148"/>
      <c r="E81" s="149"/>
      <c r="F81" s="58"/>
      <c r="G81" s="148"/>
      <c r="H81" s="149"/>
      <c r="I81" s="58"/>
      <c r="J81" s="148"/>
      <c r="K81" s="149"/>
      <c r="L81" s="58"/>
      <c r="M81" s="148"/>
      <c r="N81" s="149"/>
      <c r="O81" s="58"/>
      <c r="P81" s="148"/>
      <c r="Q81" s="149"/>
      <c r="R81" s="58"/>
      <c r="S81" s="148"/>
      <c r="T81" s="149"/>
      <c r="U81" s="58"/>
      <c r="V81" s="148"/>
      <c r="W81" s="149"/>
      <c r="X81" s="58"/>
      <c r="Y81" s="148"/>
      <c r="Z81" s="149"/>
      <c r="AA81" s="58"/>
      <c r="AB81" s="148"/>
      <c r="AC81" s="149"/>
      <c r="JG81" s="44"/>
      <c r="JH81" s="45"/>
      <c r="JI81" s="45"/>
      <c r="JJ81" s="45"/>
      <c r="JK81" s="45"/>
      <c r="JL81" s="45"/>
      <c r="JM81" s="45"/>
      <c r="JN81" s="45"/>
      <c r="JO81" s="45"/>
      <c r="JP81" s="45"/>
      <c r="JQ81" s="45"/>
      <c r="JR81" s="45"/>
      <c r="JS81" s="45"/>
      <c r="JT81" s="45"/>
      <c r="JU81" s="45"/>
      <c r="JV81" s="45"/>
      <c r="JW81" s="45"/>
      <c r="JX81" s="45"/>
      <c r="JY81" s="45"/>
      <c r="JZ81" s="45"/>
      <c r="KA81" s="45"/>
      <c r="KB81" s="45"/>
      <c r="KC81" s="45"/>
      <c r="KD81" s="45"/>
      <c r="KE81" s="45"/>
      <c r="KF81" s="45"/>
      <c r="KG81" s="45"/>
      <c r="KH81" s="45"/>
      <c r="KI81" s="45"/>
      <c r="KJ81" s="45"/>
      <c r="KK81" s="45"/>
      <c r="KL81" s="45"/>
      <c r="KM81" s="45"/>
      <c r="KN81" s="45"/>
      <c r="KO81" s="45"/>
      <c r="KP81" s="45"/>
      <c r="KQ81" s="45"/>
      <c r="KR81" s="45"/>
      <c r="KS81" s="45"/>
      <c r="KT81" s="45"/>
      <c r="KU81" s="45"/>
      <c r="KV81" s="45"/>
      <c r="KW81" s="45"/>
      <c r="KX81" s="45"/>
      <c r="KY81" s="45"/>
      <c r="KZ81" s="45"/>
      <c r="LA81" s="45"/>
      <c r="LB81" s="45"/>
      <c r="LC81" s="45"/>
      <c r="LD81" s="45"/>
      <c r="LE81" s="45"/>
      <c r="LF81" s="45"/>
      <c r="LG81" s="45"/>
      <c r="LH81" s="45"/>
      <c r="LI81" s="45"/>
      <c r="LJ81" s="45"/>
      <c r="LK81" s="45"/>
      <c r="LL81" s="45"/>
      <c r="LM81" s="45"/>
      <c r="LN81" s="45"/>
      <c r="LO81" s="45"/>
      <c r="LP81" s="45"/>
      <c r="LQ81" s="45"/>
      <c r="LR81" s="45"/>
      <c r="LS81" s="45"/>
      <c r="LT81" s="45"/>
      <c r="LU81" s="45"/>
      <c r="LV81" s="45"/>
      <c r="LW81" s="45"/>
      <c r="LX81" s="45"/>
      <c r="LY81" s="45"/>
      <c r="LZ81" s="45"/>
      <c r="MA81" s="45"/>
      <c r="MB81" s="45"/>
      <c r="MC81" s="45"/>
      <c r="MD81" s="45"/>
      <c r="ME81" s="45"/>
      <c r="MF81" s="45"/>
      <c r="MG81" s="45"/>
      <c r="MH81" s="45"/>
      <c r="MI81" s="45"/>
      <c r="MJ81" s="45"/>
      <c r="MK81" s="45"/>
      <c r="ML81" s="45"/>
      <c r="MM81" s="45"/>
      <c r="MN81" s="45"/>
      <c r="MO81" s="45"/>
      <c r="MP81" s="45"/>
      <c r="MQ81" s="45"/>
      <c r="MR81" s="45"/>
      <c r="MS81" s="45"/>
      <c r="MT81" s="45"/>
      <c r="MU81" s="45"/>
      <c r="MV81" s="45"/>
      <c r="MW81" s="45"/>
      <c r="MX81" s="45"/>
      <c r="MY81" s="45"/>
      <c r="MZ81" s="45"/>
      <c r="NA81" s="45"/>
      <c r="NB81" s="45"/>
    </row>
    <row r="82" spans="2:366" x14ac:dyDescent="0.2">
      <c r="B82" s="45"/>
      <c r="C82" s="58"/>
      <c r="D82" s="148"/>
      <c r="E82" s="149"/>
      <c r="F82" s="58"/>
      <c r="G82" s="148"/>
      <c r="H82" s="149"/>
      <c r="I82" s="58"/>
      <c r="J82" s="148"/>
      <c r="K82" s="149"/>
      <c r="L82" s="58"/>
      <c r="M82" s="148"/>
      <c r="N82" s="149"/>
      <c r="O82" s="58"/>
      <c r="P82" s="148"/>
      <c r="Q82" s="149"/>
      <c r="R82" s="58"/>
      <c r="S82" s="148"/>
      <c r="T82" s="149"/>
      <c r="U82" s="58"/>
      <c r="V82" s="148"/>
      <c r="W82" s="149"/>
      <c r="X82" s="58"/>
      <c r="Y82" s="148"/>
      <c r="Z82" s="149"/>
      <c r="AA82" s="58"/>
      <c r="AB82" s="148"/>
      <c r="AC82" s="149"/>
      <c r="JG82" s="44"/>
      <c r="JH82" s="45"/>
      <c r="JI82" s="45"/>
      <c r="JJ82" s="45"/>
      <c r="JK82" s="45"/>
      <c r="JL82" s="45"/>
      <c r="JM82" s="45"/>
      <c r="JN82" s="45"/>
      <c r="JO82" s="45"/>
      <c r="JP82" s="45"/>
      <c r="JQ82" s="45"/>
      <c r="JR82" s="45"/>
      <c r="JS82" s="45"/>
      <c r="JT82" s="45"/>
      <c r="JU82" s="45"/>
      <c r="JV82" s="45"/>
      <c r="JW82" s="45"/>
      <c r="JX82" s="45"/>
      <c r="JY82" s="45"/>
      <c r="JZ82" s="45"/>
      <c r="KA82" s="45"/>
      <c r="KB82" s="45"/>
      <c r="KC82" s="45"/>
      <c r="KD82" s="45"/>
      <c r="KE82" s="45"/>
      <c r="KF82" s="45"/>
      <c r="KG82" s="45"/>
      <c r="KH82" s="45"/>
      <c r="KI82" s="45"/>
      <c r="KJ82" s="45"/>
      <c r="KK82" s="45"/>
      <c r="KL82" s="45"/>
      <c r="KM82" s="45"/>
      <c r="KN82" s="45"/>
      <c r="KO82" s="45"/>
      <c r="KP82" s="45"/>
      <c r="KQ82" s="45"/>
      <c r="KR82" s="45"/>
      <c r="KS82" s="45"/>
      <c r="KT82" s="45"/>
      <c r="KU82" s="45"/>
      <c r="KV82" s="45"/>
      <c r="KW82" s="45"/>
      <c r="KX82" s="45"/>
      <c r="KY82" s="45"/>
      <c r="KZ82" s="45"/>
      <c r="LA82" s="45"/>
      <c r="LB82" s="45"/>
      <c r="LC82" s="45"/>
      <c r="LD82" s="45"/>
      <c r="LE82" s="45"/>
      <c r="LF82" s="45"/>
      <c r="LG82" s="45"/>
      <c r="LH82" s="45"/>
      <c r="LI82" s="45"/>
      <c r="LJ82" s="45"/>
      <c r="LK82" s="45"/>
      <c r="LL82" s="45"/>
      <c r="LM82" s="45"/>
      <c r="LN82" s="45"/>
      <c r="LO82" s="45"/>
      <c r="LP82" s="45"/>
      <c r="LQ82" s="45"/>
      <c r="LR82" s="45"/>
      <c r="LS82" s="45"/>
      <c r="LT82" s="45"/>
      <c r="LU82" s="45"/>
      <c r="LV82" s="45"/>
      <c r="LW82" s="45"/>
      <c r="LX82" s="45"/>
      <c r="LY82" s="45"/>
      <c r="LZ82" s="45"/>
      <c r="MA82" s="45"/>
      <c r="MB82" s="45"/>
      <c r="MC82" s="45"/>
      <c r="MD82" s="45"/>
      <c r="ME82" s="45"/>
      <c r="MF82" s="45"/>
      <c r="MG82" s="45"/>
      <c r="MH82" s="45"/>
      <c r="MI82" s="45"/>
      <c r="MJ82" s="45"/>
      <c r="MK82" s="45"/>
      <c r="ML82" s="45"/>
      <c r="MM82" s="45"/>
      <c r="MN82" s="45"/>
      <c r="MO82" s="45"/>
      <c r="MP82" s="45"/>
      <c r="MQ82" s="45"/>
      <c r="MR82" s="45"/>
      <c r="MS82" s="45"/>
      <c r="MT82" s="45"/>
      <c r="MU82" s="45"/>
      <c r="MV82" s="45"/>
      <c r="MW82" s="45"/>
      <c r="MX82" s="45"/>
      <c r="MY82" s="45"/>
      <c r="MZ82" s="45"/>
      <c r="NA82" s="45"/>
      <c r="NB82" s="45"/>
    </row>
    <row r="83" spans="2:366" x14ac:dyDescent="0.2">
      <c r="B83" s="45"/>
      <c r="C83" s="58"/>
      <c r="D83" s="148"/>
      <c r="E83" s="149"/>
      <c r="F83" s="58"/>
      <c r="G83" s="148"/>
      <c r="H83" s="149"/>
      <c r="I83" s="58"/>
      <c r="J83" s="148"/>
      <c r="K83" s="149"/>
      <c r="L83" s="58"/>
      <c r="M83" s="148"/>
      <c r="N83" s="149"/>
      <c r="O83" s="58"/>
      <c r="P83" s="148"/>
      <c r="Q83" s="149"/>
      <c r="R83" s="58"/>
      <c r="S83" s="148"/>
      <c r="T83" s="149"/>
      <c r="U83" s="58"/>
      <c r="V83" s="148"/>
      <c r="W83" s="149"/>
      <c r="X83" s="58"/>
      <c r="Y83" s="148"/>
      <c r="Z83" s="149"/>
      <c r="AA83" s="58"/>
      <c r="AB83" s="148"/>
      <c r="AC83" s="149"/>
      <c r="JG83" s="44"/>
      <c r="JH83" s="45"/>
      <c r="JI83" s="45"/>
      <c r="JJ83" s="45"/>
      <c r="JK83" s="45"/>
      <c r="JL83" s="45"/>
      <c r="JM83" s="45"/>
      <c r="JN83" s="45"/>
      <c r="JO83" s="45"/>
      <c r="JP83" s="45"/>
      <c r="JQ83" s="45"/>
      <c r="JR83" s="45"/>
      <c r="JS83" s="45"/>
      <c r="JT83" s="45"/>
      <c r="JU83" s="45"/>
      <c r="JV83" s="45"/>
      <c r="JW83" s="45"/>
      <c r="JX83" s="45"/>
      <c r="JY83" s="45"/>
      <c r="JZ83" s="45"/>
      <c r="KA83" s="45"/>
      <c r="KB83" s="45"/>
      <c r="KC83" s="45"/>
      <c r="KD83" s="45"/>
      <c r="KE83" s="45"/>
      <c r="KF83" s="45"/>
      <c r="KG83" s="45"/>
      <c r="KH83" s="45"/>
      <c r="KI83" s="45"/>
      <c r="KJ83" s="45"/>
      <c r="KK83" s="45"/>
      <c r="KL83" s="45"/>
      <c r="KM83" s="45"/>
      <c r="KN83" s="45"/>
      <c r="KO83" s="45"/>
      <c r="KP83" s="45"/>
      <c r="KQ83" s="45"/>
      <c r="KR83" s="45"/>
      <c r="KS83" s="45"/>
      <c r="KT83" s="45"/>
      <c r="KU83" s="45"/>
      <c r="KV83" s="45"/>
      <c r="KW83" s="45"/>
      <c r="KX83" s="45"/>
      <c r="KY83" s="45"/>
      <c r="KZ83" s="45"/>
      <c r="LA83" s="45"/>
      <c r="LB83" s="45"/>
      <c r="LC83" s="45"/>
      <c r="LD83" s="45"/>
      <c r="LE83" s="45"/>
      <c r="LF83" s="45"/>
      <c r="LG83" s="45"/>
      <c r="LH83" s="45"/>
      <c r="LI83" s="45"/>
      <c r="LJ83" s="45"/>
      <c r="LK83" s="45"/>
      <c r="LL83" s="45"/>
      <c r="LM83" s="45"/>
      <c r="LN83" s="45"/>
      <c r="LO83" s="45"/>
      <c r="LP83" s="45"/>
      <c r="LQ83" s="45"/>
      <c r="LR83" s="45"/>
      <c r="LS83" s="45"/>
      <c r="LT83" s="45"/>
      <c r="LU83" s="45"/>
      <c r="LV83" s="45"/>
      <c r="LW83" s="45"/>
      <c r="LX83" s="45"/>
      <c r="LY83" s="45"/>
      <c r="LZ83" s="45"/>
      <c r="MA83" s="45"/>
      <c r="MB83" s="45"/>
      <c r="MC83" s="45"/>
      <c r="MD83" s="45"/>
      <c r="ME83" s="45"/>
      <c r="MF83" s="45"/>
      <c r="MG83" s="45"/>
      <c r="MH83" s="45"/>
      <c r="MI83" s="45"/>
      <c r="MJ83" s="45"/>
      <c r="MK83" s="45"/>
      <c r="ML83" s="45"/>
      <c r="MM83" s="45"/>
      <c r="MN83" s="45"/>
      <c r="MO83" s="45"/>
      <c r="MP83" s="45"/>
      <c r="MQ83" s="45"/>
      <c r="MR83" s="45"/>
      <c r="MS83" s="45"/>
      <c r="MT83" s="45"/>
      <c r="MU83" s="45"/>
      <c r="MV83" s="45"/>
      <c r="MW83" s="45"/>
      <c r="MX83" s="45"/>
      <c r="MY83" s="45"/>
      <c r="MZ83" s="45"/>
      <c r="NA83" s="45"/>
      <c r="NB83" s="45"/>
    </row>
    <row r="84" spans="2:366" x14ac:dyDescent="0.2">
      <c r="B84" s="45"/>
      <c r="C84" s="58"/>
      <c r="D84" s="148"/>
      <c r="E84" s="149"/>
      <c r="F84" s="58"/>
      <c r="G84" s="148"/>
      <c r="H84" s="149"/>
      <c r="I84" s="58"/>
      <c r="J84" s="148"/>
      <c r="K84" s="149"/>
      <c r="L84" s="58"/>
      <c r="M84" s="148"/>
      <c r="N84" s="149"/>
      <c r="O84" s="58"/>
      <c r="P84" s="148"/>
      <c r="Q84" s="149"/>
      <c r="R84" s="58"/>
      <c r="S84" s="148"/>
      <c r="T84" s="149"/>
      <c r="U84" s="58"/>
      <c r="V84" s="148"/>
      <c r="W84" s="149"/>
      <c r="X84" s="58"/>
      <c r="Y84" s="148"/>
      <c r="Z84" s="149"/>
      <c r="AA84" s="58"/>
      <c r="AB84" s="148"/>
      <c r="AC84" s="149"/>
      <c r="JG84" s="44"/>
      <c r="JH84" s="45"/>
      <c r="JI84" s="45"/>
      <c r="JJ84" s="45"/>
      <c r="JK84" s="45"/>
      <c r="JL84" s="45"/>
      <c r="JM84" s="45"/>
      <c r="JN84" s="45"/>
      <c r="JO84" s="45"/>
      <c r="JP84" s="45"/>
      <c r="JQ84" s="45"/>
      <c r="JR84" s="45"/>
      <c r="JS84" s="45"/>
      <c r="JT84" s="45"/>
      <c r="JU84" s="45"/>
      <c r="JV84" s="45"/>
      <c r="JW84" s="45"/>
      <c r="JX84" s="45"/>
      <c r="JY84" s="45"/>
      <c r="JZ84" s="45"/>
      <c r="KA84" s="45"/>
      <c r="KB84" s="45"/>
      <c r="KC84" s="45"/>
      <c r="KD84" s="45"/>
      <c r="KE84" s="45"/>
      <c r="KF84" s="45"/>
      <c r="KG84" s="45"/>
      <c r="KH84" s="45"/>
      <c r="KI84" s="45"/>
      <c r="KJ84" s="45"/>
      <c r="KK84" s="45"/>
      <c r="KL84" s="45"/>
      <c r="KM84" s="45"/>
      <c r="KN84" s="45"/>
      <c r="KO84" s="45"/>
      <c r="KP84" s="45"/>
      <c r="KQ84" s="45"/>
      <c r="KR84" s="45"/>
      <c r="KS84" s="45"/>
      <c r="KT84" s="45"/>
      <c r="KU84" s="45"/>
      <c r="KV84" s="45"/>
      <c r="KW84" s="45"/>
      <c r="KX84" s="45"/>
      <c r="KY84" s="45"/>
      <c r="KZ84" s="45"/>
      <c r="LA84" s="45"/>
      <c r="LB84" s="45"/>
      <c r="LC84" s="45"/>
      <c r="LD84" s="45"/>
      <c r="LE84" s="45"/>
      <c r="LF84" s="45"/>
      <c r="LG84" s="45"/>
      <c r="LH84" s="45"/>
      <c r="LI84" s="45"/>
      <c r="LJ84" s="45"/>
      <c r="LK84" s="45"/>
      <c r="LL84" s="45"/>
      <c r="LM84" s="45"/>
      <c r="LN84" s="45"/>
      <c r="LO84" s="45"/>
      <c r="LP84" s="45"/>
      <c r="LQ84" s="45"/>
      <c r="LR84" s="45"/>
      <c r="LS84" s="45"/>
      <c r="LT84" s="45"/>
      <c r="LU84" s="45"/>
      <c r="LV84" s="45"/>
      <c r="LW84" s="45"/>
      <c r="LX84" s="45"/>
      <c r="LY84" s="45"/>
      <c r="LZ84" s="45"/>
      <c r="MA84" s="45"/>
      <c r="MB84" s="45"/>
      <c r="MC84" s="45"/>
      <c r="MD84" s="45"/>
      <c r="ME84" s="45"/>
      <c r="MF84" s="45"/>
      <c r="MG84" s="45"/>
      <c r="MH84" s="45"/>
      <c r="MI84" s="45"/>
      <c r="MJ84" s="45"/>
      <c r="MK84" s="45"/>
      <c r="ML84" s="45"/>
      <c r="MM84" s="45"/>
      <c r="MN84" s="45"/>
      <c r="MO84" s="45"/>
      <c r="MP84" s="45"/>
      <c r="MQ84" s="45"/>
      <c r="MR84" s="45"/>
      <c r="MS84" s="45"/>
      <c r="MT84" s="45"/>
      <c r="MU84" s="45"/>
      <c r="MV84" s="45"/>
      <c r="MW84" s="45"/>
      <c r="MX84" s="45"/>
      <c r="MY84" s="45"/>
      <c r="MZ84" s="45"/>
      <c r="NA84" s="45"/>
      <c r="NB84" s="45"/>
    </row>
    <row r="85" spans="2:366" x14ac:dyDescent="0.2">
      <c r="B85" s="45"/>
      <c r="C85" s="58"/>
      <c r="D85" s="148"/>
      <c r="E85" s="149"/>
      <c r="F85" s="58"/>
      <c r="G85" s="148"/>
      <c r="H85" s="149"/>
      <c r="I85" s="58"/>
      <c r="J85" s="148"/>
      <c r="K85" s="149"/>
      <c r="L85" s="58"/>
      <c r="M85" s="148"/>
      <c r="N85" s="149"/>
      <c r="O85" s="58"/>
      <c r="P85" s="148"/>
      <c r="Q85" s="149"/>
      <c r="R85" s="58"/>
      <c r="S85" s="148"/>
      <c r="T85" s="149"/>
      <c r="U85" s="58"/>
      <c r="V85" s="148"/>
      <c r="W85" s="149"/>
      <c r="X85" s="58"/>
      <c r="Y85" s="148"/>
      <c r="Z85" s="149"/>
      <c r="AA85" s="58"/>
      <c r="AB85" s="148"/>
      <c r="AC85" s="149"/>
      <c r="JG85" s="44"/>
      <c r="JH85" s="45"/>
      <c r="JI85" s="45"/>
      <c r="JJ85" s="45"/>
      <c r="JK85" s="45"/>
      <c r="JL85" s="45"/>
      <c r="JM85" s="45"/>
      <c r="JN85" s="45"/>
      <c r="JO85" s="45"/>
      <c r="JP85" s="45"/>
      <c r="JQ85" s="45"/>
      <c r="JR85" s="45"/>
      <c r="JS85" s="45"/>
      <c r="JT85" s="45"/>
      <c r="JU85" s="45"/>
      <c r="JV85" s="45"/>
      <c r="JW85" s="45"/>
      <c r="JX85" s="45"/>
      <c r="JY85" s="45"/>
      <c r="JZ85" s="45"/>
      <c r="KA85" s="45"/>
      <c r="KB85" s="45"/>
      <c r="KC85" s="45"/>
      <c r="KD85" s="45"/>
      <c r="KE85" s="45"/>
      <c r="KF85" s="45"/>
      <c r="KG85" s="45"/>
      <c r="KH85" s="45"/>
      <c r="KI85" s="45"/>
      <c r="KJ85" s="45"/>
      <c r="KK85" s="45"/>
      <c r="KL85" s="45"/>
      <c r="KM85" s="45"/>
      <c r="KN85" s="45"/>
      <c r="KO85" s="45"/>
      <c r="KP85" s="45"/>
      <c r="KQ85" s="45"/>
      <c r="KR85" s="45"/>
      <c r="KS85" s="45"/>
      <c r="KT85" s="45"/>
      <c r="KU85" s="45"/>
      <c r="KV85" s="45"/>
      <c r="KW85" s="45"/>
      <c r="KX85" s="45"/>
      <c r="KY85" s="45"/>
      <c r="KZ85" s="45"/>
      <c r="LA85" s="45"/>
      <c r="LB85" s="45"/>
      <c r="LC85" s="45"/>
      <c r="LD85" s="45"/>
      <c r="LE85" s="45"/>
      <c r="LF85" s="45"/>
      <c r="LG85" s="45"/>
      <c r="LH85" s="45"/>
      <c r="LI85" s="45"/>
      <c r="LJ85" s="45"/>
      <c r="LK85" s="45"/>
      <c r="LL85" s="45"/>
      <c r="LM85" s="45"/>
      <c r="LN85" s="45"/>
      <c r="LO85" s="45"/>
      <c r="LP85" s="45"/>
      <c r="LQ85" s="45"/>
      <c r="LR85" s="45"/>
      <c r="LS85" s="45"/>
      <c r="LT85" s="45"/>
      <c r="LU85" s="45"/>
      <c r="LV85" s="45"/>
      <c r="LW85" s="45"/>
      <c r="LX85" s="45"/>
      <c r="LY85" s="45"/>
      <c r="LZ85" s="45"/>
      <c r="MA85" s="45"/>
      <c r="MB85" s="45"/>
      <c r="MC85" s="45"/>
      <c r="MD85" s="45"/>
      <c r="ME85" s="45"/>
      <c r="MF85" s="45"/>
      <c r="MG85" s="45"/>
      <c r="MH85" s="45"/>
      <c r="MI85" s="45"/>
      <c r="MJ85" s="45"/>
      <c r="MK85" s="45"/>
      <c r="ML85" s="45"/>
      <c r="MM85" s="45"/>
      <c r="MN85" s="45"/>
      <c r="MO85" s="45"/>
      <c r="MP85" s="45"/>
      <c r="MQ85" s="45"/>
      <c r="MR85" s="45"/>
      <c r="MS85" s="45"/>
      <c r="MT85" s="45"/>
      <c r="MU85" s="45"/>
      <c r="MV85" s="45"/>
      <c r="MW85" s="45"/>
      <c r="MX85" s="45"/>
      <c r="MY85" s="45"/>
      <c r="MZ85" s="45"/>
      <c r="NA85" s="45"/>
      <c r="NB85" s="45"/>
    </row>
    <row r="86" spans="2:366" x14ac:dyDescent="0.2">
      <c r="B86" s="45"/>
      <c r="C86" s="58"/>
      <c r="D86" s="148"/>
      <c r="E86" s="149"/>
      <c r="F86" s="58"/>
      <c r="G86" s="148"/>
      <c r="H86" s="149"/>
      <c r="I86" s="58"/>
      <c r="J86" s="148"/>
      <c r="K86" s="149"/>
      <c r="L86" s="58"/>
      <c r="M86" s="148"/>
      <c r="N86" s="149"/>
      <c r="O86" s="58"/>
      <c r="P86" s="148"/>
      <c r="Q86" s="149"/>
      <c r="R86" s="58"/>
      <c r="S86" s="148"/>
      <c r="T86" s="149"/>
      <c r="U86" s="58"/>
      <c r="V86" s="148"/>
      <c r="W86" s="149"/>
      <c r="X86" s="58"/>
      <c r="Y86" s="148"/>
      <c r="Z86" s="149"/>
      <c r="AA86" s="58"/>
      <c r="AB86" s="148"/>
      <c r="AC86" s="149"/>
      <c r="JG86" s="44"/>
      <c r="JH86" s="45"/>
      <c r="JI86" s="45"/>
      <c r="JJ86" s="45"/>
      <c r="JK86" s="45"/>
      <c r="JL86" s="45"/>
      <c r="JM86" s="45"/>
      <c r="JN86" s="45"/>
      <c r="JO86" s="45"/>
      <c r="JP86" s="45"/>
      <c r="JQ86" s="45"/>
      <c r="JR86" s="45"/>
      <c r="JS86" s="45"/>
      <c r="JT86" s="45"/>
      <c r="JU86" s="45"/>
      <c r="JV86" s="45"/>
      <c r="JW86" s="45"/>
      <c r="JX86" s="45"/>
      <c r="JY86" s="45"/>
      <c r="JZ86" s="45"/>
      <c r="KA86" s="45"/>
      <c r="KB86" s="45"/>
      <c r="KC86" s="45"/>
      <c r="KD86" s="45"/>
      <c r="KE86" s="45"/>
      <c r="KF86" s="45"/>
      <c r="KG86" s="45"/>
      <c r="KH86" s="45"/>
      <c r="KI86" s="45"/>
      <c r="KJ86" s="45"/>
      <c r="KK86" s="45"/>
      <c r="KL86" s="45"/>
      <c r="KM86" s="45"/>
      <c r="KN86" s="45"/>
      <c r="KO86" s="45"/>
      <c r="KP86" s="45"/>
      <c r="KQ86" s="45"/>
      <c r="KR86" s="45"/>
      <c r="KS86" s="45"/>
      <c r="KT86" s="45"/>
      <c r="KU86" s="45"/>
      <c r="KV86" s="45"/>
      <c r="KW86" s="45"/>
      <c r="KX86" s="45"/>
      <c r="KY86" s="45"/>
      <c r="KZ86" s="45"/>
      <c r="LA86" s="45"/>
      <c r="LB86" s="45"/>
      <c r="LC86" s="45"/>
      <c r="LD86" s="45"/>
      <c r="LE86" s="45"/>
      <c r="LF86" s="45"/>
      <c r="LG86" s="45"/>
      <c r="LH86" s="45"/>
      <c r="LI86" s="45"/>
      <c r="LJ86" s="45"/>
      <c r="LK86" s="45"/>
      <c r="LL86" s="45"/>
      <c r="LM86" s="45"/>
      <c r="LN86" s="45"/>
      <c r="LO86" s="45"/>
      <c r="LP86" s="45"/>
      <c r="LQ86" s="45"/>
      <c r="LR86" s="45"/>
      <c r="LS86" s="45"/>
      <c r="LT86" s="45"/>
      <c r="LU86" s="45"/>
      <c r="LV86" s="45"/>
      <c r="LW86" s="45"/>
      <c r="LX86" s="45"/>
      <c r="LY86" s="45"/>
      <c r="LZ86" s="45"/>
      <c r="MA86" s="45"/>
      <c r="MB86" s="45"/>
      <c r="MC86" s="45"/>
      <c r="MD86" s="45"/>
      <c r="ME86" s="45"/>
      <c r="MF86" s="45"/>
      <c r="MG86" s="45"/>
      <c r="MH86" s="45"/>
      <c r="MI86" s="45"/>
      <c r="MJ86" s="45"/>
      <c r="MK86" s="45"/>
      <c r="ML86" s="45"/>
      <c r="MM86" s="45"/>
      <c r="MN86" s="45"/>
      <c r="MO86" s="45"/>
      <c r="MP86" s="45"/>
      <c r="MQ86" s="45"/>
      <c r="MR86" s="45"/>
      <c r="MS86" s="45"/>
      <c r="MT86" s="45"/>
      <c r="MU86" s="45"/>
      <c r="MV86" s="45"/>
      <c r="MW86" s="45"/>
      <c r="MX86" s="45"/>
      <c r="MY86" s="45"/>
      <c r="MZ86" s="45"/>
      <c r="NA86" s="45"/>
      <c r="NB86" s="45"/>
    </row>
    <row r="87" spans="2:366" x14ac:dyDescent="0.2">
      <c r="B87" s="45"/>
      <c r="C87" s="58"/>
      <c r="D87" s="148"/>
      <c r="E87" s="149"/>
      <c r="F87" s="58"/>
      <c r="G87" s="148"/>
      <c r="H87" s="149"/>
      <c r="I87" s="58"/>
      <c r="J87" s="148"/>
      <c r="K87" s="149"/>
      <c r="L87" s="58"/>
      <c r="M87" s="148"/>
      <c r="N87" s="149"/>
      <c r="O87" s="58"/>
      <c r="P87" s="148"/>
      <c r="Q87" s="149"/>
      <c r="R87" s="58"/>
      <c r="S87" s="148"/>
      <c r="T87" s="149"/>
      <c r="U87" s="58"/>
      <c r="V87" s="148"/>
      <c r="W87" s="149"/>
      <c r="X87" s="58"/>
      <c r="Y87" s="148"/>
      <c r="Z87" s="149"/>
      <c r="AA87" s="58"/>
      <c r="AB87" s="148"/>
      <c r="AC87" s="149"/>
      <c r="JG87" s="44"/>
      <c r="JH87" s="45"/>
      <c r="JI87" s="45"/>
      <c r="JJ87" s="45"/>
      <c r="JK87" s="45"/>
      <c r="JL87" s="45"/>
      <c r="JM87" s="45"/>
      <c r="JN87" s="45"/>
      <c r="JO87" s="45"/>
      <c r="JP87" s="45"/>
      <c r="JQ87" s="45"/>
      <c r="JR87" s="45"/>
      <c r="JS87" s="45"/>
      <c r="JT87" s="45"/>
      <c r="JU87" s="45"/>
      <c r="JV87" s="45"/>
      <c r="JW87" s="45"/>
      <c r="JX87" s="45"/>
      <c r="JY87" s="45"/>
      <c r="JZ87" s="45"/>
      <c r="KA87" s="45"/>
      <c r="KB87" s="45"/>
      <c r="KC87" s="45"/>
      <c r="KD87" s="45"/>
      <c r="KE87" s="45"/>
      <c r="KF87" s="45"/>
      <c r="KG87" s="45"/>
      <c r="KH87" s="45"/>
      <c r="KI87" s="45"/>
      <c r="KJ87" s="45"/>
      <c r="KK87" s="45"/>
      <c r="KL87" s="45"/>
      <c r="KM87" s="45"/>
      <c r="KN87" s="45"/>
      <c r="KO87" s="45"/>
      <c r="KP87" s="45"/>
      <c r="KQ87" s="45"/>
      <c r="KR87" s="45"/>
      <c r="KS87" s="45"/>
      <c r="KT87" s="45"/>
      <c r="KU87" s="45"/>
      <c r="KV87" s="45"/>
      <c r="KW87" s="45"/>
      <c r="KX87" s="45"/>
      <c r="KY87" s="45"/>
      <c r="KZ87" s="45"/>
      <c r="LA87" s="45"/>
      <c r="LB87" s="45"/>
      <c r="LC87" s="45"/>
      <c r="LD87" s="45"/>
      <c r="LE87" s="45"/>
      <c r="LF87" s="45"/>
      <c r="LG87" s="45"/>
      <c r="LH87" s="45"/>
      <c r="LI87" s="45"/>
      <c r="LJ87" s="45"/>
      <c r="LK87" s="45"/>
      <c r="LL87" s="45"/>
      <c r="LM87" s="45"/>
      <c r="LN87" s="45"/>
      <c r="LO87" s="45"/>
      <c r="LP87" s="45"/>
      <c r="LQ87" s="45"/>
      <c r="LR87" s="45"/>
      <c r="LS87" s="45"/>
      <c r="LT87" s="45"/>
      <c r="LU87" s="45"/>
      <c r="LV87" s="45"/>
      <c r="LW87" s="45"/>
      <c r="LX87" s="45"/>
      <c r="LY87" s="45"/>
      <c r="LZ87" s="45"/>
      <c r="MA87" s="45"/>
      <c r="MB87" s="45"/>
      <c r="MC87" s="45"/>
      <c r="MD87" s="45"/>
      <c r="ME87" s="45"/>
      <c r="MF87" s="45"/>
      <c r="MG87" s="45"/>
      <c r="MH87" s="45"/>
      <c r="MI87" s="45"/>
      <c r="MJ87" s="45"/>
      <c r="MK87" s="45"/>
      <c r="ML87" s="45"/>
      <c r="MM87" s="45"/>
      <c r="MN87" s="45"/>
      <c r="MO87" s="45"/>
      <c r="MP87" s="45"/>
      <c r="MQ87" s="45"/>
      <c r="MR87" s="45"/>
      <c r="MS87" s="45"/>
      <c r="MT87" s="45"/>
      <c r="MU87" s="45"/>
      <c r="MV87" s="45"/>
      <c r="MW87" s="45"/>
      <c r="MX87" s="45"/>
      <c r="MY87" s="45"/>
      <c r="MZ87" s="45"/>
      <c r="NA87" s="45"/>
      <c r="NB87" s="45"/>
    </row>
    <row r="88" spans="2:366" x14ac:dyDescent="0.2">
      <c r="B88" s="45"/>
      <c r="C88" s="58"/>
      <c r="D88" s="148"/>
      <c r="E88" s="149"/>
      <c r="F88" s="58"/>
      <c r="G88" s="148"/>
      <c r="H88" s="149"/>
      <c r="I88" s="58"/>
      <c r="J88" s="148"/>
      <c r="K88" s="149"/>
      <c r="L88" s="58"/>
      <c r="M88" s="148"/>
      <c r="N88" s="149"/>
      <c r="O88" s="58"/>
      <c r="P88" s="148"/>
      <c r="Q88" s="149"/>
      <c r="R88" s="58"/>
      <c r="S88" s="148"/>
      <c r="T88" s="149"/>
      <c r="U88" s="58"/>
      <c r="V88" s="148"/>
      <c r="W88" s="149"/>
      <c r="X88" s="58"/>
      <c r="Y88" s="148"/>
      <c r="Z88" s="149"/>
      <c r="AA88" s="58"/>
      <c r="AB88" s="148"/>
      <c r="AC88" s="149"/>
      <c r="JG88" s="44"/>
      <c r="JH88" s="45"/>
      <c r="JI88" s="45"/>
      <c r="JJ88" s="45"/>
      <c r="JK88" s="45"/>
      <c r="JL88" s="45"/>
      <c r="JM88" s="45"/>
      <c r="JN88" s="45"/>
      <c r="JO88" s="45"/>
      <c r="JP88" s="45"/>
      <c r="JQ88" s="45"/>
      <c r="JR88" s="45"/>
      <c r="JS88" s="45"/>
      <c r="JT88" s="45"/>
      <c r="JU88" s="45"/>
      <c r="JV88" s="45"/>
      <c r="JW88" s="45"/>
      <c r="JX88" s="45"/>
      <c r="JY88" s="45"/>
      <c r="JZ88" s="45"/>
      <c r="KA88" s="45"/>
      <c r="KB88" s="45"/>
      <c r="KC88" s="45"/>
      <c r="KD88" s="45"/>
      <c r="KE88" s="45"/>
      <c r="KF88" s="45"/>
      <c r="KG88" s="45"/>
      <c r="KH88" s="45"/>
      <c r="KI88" s="45"/>
      <c r="KJ88" s="45"/>
      <c r="KK88" s="45"/>
      <c r="KL88" s="45"/>
      <c r="KM88" s="45"/>
      <c r="KN88" s="45"/>
      <c r="KO88" s="45"/>
      <c r="KP88" s="45"/>
      <c r="KQ88" s="45"/>
      <c r="KR88" s="45"/>
      <c r="KS88" s="45"/>
      <c r="KT88" s="45"/>
      <c r="KU88" s="45"/>
      <c r="KV88" s="45"/>
      <c r="KW88" s="45"/>
      <c r="KX88" s="45"/>
      <c r="KY88" s="45"/>
      <c r="KZ88" s="45"/>
      <c r="LA88" s="45"/>
      <c r="LB88" s="45"/>
      <c r="LC88" s="45"/>
      <c r="LD88" s="45"/>
      <c r="LE88" s="45"/>
      <c r="LF88" s="45"/>
      <c r="LG88" s="45"/>
      <c r="LH88" s="45"/>
      <c r="LI88" s="45"/>
      <c r="LJ88" s="45"/>
      <c r="LK88" s="45"/>
      <c r="LL88" s="45"/>
      <c r="LM88" s="45"/>
      <c r="LN88" s="45"/>
      <c r="LO88" s="45"/>
      <c r="LP88" s="45"/>
      <c r="LQ88" s="45"/>
      <c r="LR88" s="45"/>
      <c r="LS88" s="45"/>
      <c r="LT88" s="45"/>
      <c r="LU88" s="45"/>
      <c r="LV88" s="45"/>
      <c r="LW88" s="45"/>
      <c r="LX88" s="45"/>
      <c r="LY88" s="45"/>
      <c r="LZ88" s="45"/>
      <c r="MA88" s="45"/>
      <c r="MB88" s="45"/>
      <c r="MC88" s="45"/>
      <c r="MD88" s="45"/>
      <c r="ME88" s="45"/>
      <c r="MF88" s="45"/>
      <c r="MG88" s="45"/>
      <c r="MH88" s="45"/>
      <c r="MI88" s="45"/>
      <c r="MJ88" s="45"/>
      <c r="MK88" s="45"/>
      <c r="ML88" s="45"/>
      <c r="MM88" s="45"/>
      <c r="MN88" s="45"/>
      <c r="MO88" s="45"/>
      <c r="MP88" s="45"/>
      <c r="MQ88" s="45"/>
      <c r="MR88" s="45"/>
      <c r="MS88" s="45"/>
      <c r="MT88" s="45"/>
      <c r="MU88" s="45"/>
      <c r="MV88" s="45"/>
      <c r="MW88" s="45"/>
      <c r="MX88" s="45"/>
      <c r="MY88" s="45"/>
      <c r="MZ88" s="45"/>
      <c r="NA88" s="45"/>
      <c r="NB88" s="45"/>
    </row>
    <row r="89" spans="2:366" x14ac:dyDescent="0.2">
      <c r="B89" s="45"/>
      <c r="C89" s="58"/>
      <c r="D89" s="148"/>
      <c r="E89" s="149"/>
      <c r="F89" s="58"/>
      <c r="G89" s="148"/>
      <c r="H89" s="149"/>
      <c r="I89" s="58"/>
      <c r="J89" s="148"/>
      <c r="K89" s="149"/>
      <c r="L89" s="58"/>
      <c r="M89" s="148"/>
      <c r="N89" s="149"/>
      <c r="O89" s="58"/>
      <c r="P89" s="148"/>
      <c r="Q89" s="149"/>
      <c r="R89" s="58"/>
      <c r="S89" s="148"/>
      <c r="T89" s="149"/>
      <c r="U89" s="58"/>
      <c r="V89" s="148"/>
      <c r="W89" s="149"/>
      <c r="X89" s="58"/>
      <c r="Y89" s="148"/>
      <c r="Z89" s="149"/>
      <c r="AA89" s="58"/>
      <c r="AB89" s="148"/>
      <c r="AC89" s="149"/>
      <c r="JG89" s="44"/>
      <c r="JH89" s="45"/>
      <c r="JI89" s="45"/>
      <c r="JJ89" s="45"/>
      <c r="JK89" s="45"/>
      <c r="JL89" s="45"/>
      <c r="JM89" s="45"/>
      <c r="JN89" s="45"/>
      <c r="JO89" s="45"/>
      <c r="JP89" s="45"/>
      <c r="JQ89" s="45"/>
      <c r="JR89" s="45"/>
      <c r="JS89" s="45"/>
      <c r="JT89" s="45"/>
      <c r="JU89" s="45"/>
      <c r="JV89" s="45"/>
      <c r="JW89" s="45"/>
      <c r="JX89" s="45"/>
      <c r="JY89" s="45"/>
      <c r="JZ89" s="45"/>
      <c r="KA89" s="45"/>
      <c r="KB89" s="45"/>
      <c r="KC89" s="45"/>
      <c r="KD89" s="45"/>
      <c r="KE89" s="45"/>
      <c r="KF89" s="45"/>
      <c r="KG89" s="45"/>
      <c r="KH89" s="45"/>
      <c r="KI89" s="45"/>
      <c r="KJ89" s="45"/>
      <c r="KK89" s="45"/>
      <c r="KL89" s="45"/>
      <c r="KM89" s="45"/>
      <c r="KN89" s="45"/>
      <c r="KO89" s="45"/>
      <c r="KP89" s="45"/>
      <c r="KQ89" s="45"/>
      <c r="KR89" s="45"/>
      <c r="KS89" s="45"/>
      <c r="KT89" s="45"/>
      <c r="KU89" s="45"/>
      <c r="KV89" s="45"/>
      <c r="KW89" s="45"/>
      <c r="KX89" s="45"/>
      <c r="KY89" s="45"/>
      <c r="KZ89" s="45"/>
      <c r="LA89" s="45"/>
      <c r="LB89" s="45"/>
      <c r="LC89" s="45"/>
      <c r="LD89" s="45"/>
      <c r="LE89" s="45"/>
      <c r="LF89" s="45"/>
      <c r="LG89" s="45"/>
      <c r="LH89" s="45"/>
      <c r="LI89" s="45"/>
      <c r="LJ89" s="45"/>
      <c r="LK89" s="45"/>
      <c r="LL89" s="45"/>
      <c r="LM89" s="45"/>
      <c r="LN89" s="45"/>
      <c r="LO89" s="45"/>
      <c r="LP89" s="45"/>
      <c r="LQ89" s="45"/>
      <c r="LR89" s="45"/>
      <c r="LS89" s="45"/>
      <c r="LT89" s="45"/>
      <c r="LU89" s="45"/>
      <c r="LV89" s="45"/>
      <c r="LW89" s="45"/>
      <c r="LX89" s="45"/>
      <c r="LY89" s="45"/>
      <c r="LZ89" s="45"/>
      <c r="MA89" s="45"/>
      <c r="MB89" s="45"/>
      <c r="MC89" s="45"/>
      <c r="MD89" s="45"/>
      <c r="ME89" s="45"/>
      <c r="MF89" s="45"/>
      <c r="MG89" s="45"/>
      <c r="MH89" s="45"/>
      <c r="MI89" s="45"/>
      <c r="MJ89" s="45"/>
      <c r="MK89" s="45"/>
      <c r="ML89" s="45"/>
      <c r="MM89" s="45"/>
      <c r="MN89" s="45"/>
      <c r="MO89" s="45"/>
      <c r="MP89" s="45"/>
      <c r="MQ89" s="45"/>
      <c r="MR89" s="45"/>
      <c r="MS89" s="45"/>
      <c r="MT89" s="45"/>
      <c r="MU89" s="45"/>
      <c r="MV89" s="45"/>
      <c r="MW89" s="45"/>
      <c r="MX89" s="45"/>
      <c r="MY89" s="45"/>
      <c r="MZ89" s="45"/>
      <c r="NA89" s="45"/>
      <c r="NB89" s="45"/>
    </row>
    <row r="90" spans="2:366" x14ac:dyDescent="0.2">
      <c r="B90" s="45"/>
      <c r="C90" s="58"/>
      <c r="D90" s="148"/>
      <c r="E90" s="149"/>
      <c r="F90" s="58"/>
      <c r="G90" s="148"/>
      <c r="H90" s="149"/>
      <c r="I90" s="58"/>
      <c r="J90" s="148"/>
      <c r="K90" s="149"/>
      <c r="L90" s="58"/>
      <c r="M90" s="148"/>
      <c r="N90" s="149"/>
      <c r="O90" s="58"/>
      <c r="P90" s="148"/>
      <c r="Q90" s="149"/>
      <c r="R90" s="58"/>
      <c r="S90" s="148"/>
      <c r="T90" s="149"/>
      <c r="U90" s="58"/>
      <c r="V90" s="148"/>
      <c r="W90" s="149"/>
      <c r="X90" s="58"/>
      <c r="Y90" s="148"/>
      <c r="Z90" s="149"/>
      <c r="AA90" s="58"/>
      <c r="AB90" s="148"/>
      <c r="AC90" s="149"/>
      <c r="JG90" s="44"/>
      <c r="JH90" s="45"/>
      <c r="JI90" s="45"/>
      <c r="JJ90" s="45"/>
      <c r="JK90" s="45"/>
      <c r="JL90" s="45"/>
      <c r="JM90" s="45"/>
      <c r="JN90" s="45"/>
      <c r="JO90" s="45"/>
      <c r="JP90" s="45"/>
      <c r="JQ90" s="45"/>
      <c r="JR90" s="45"/>
      <c r="JS90" s="45"/>
      <c r="JT90" s="45"/>
      <c r="JU90" s="45"/>
      <c r="JV90" s="45"/>
      <c r="JW90" s="45"/>
      <c r="JX90" s="45"/>
      <c r="JY90" s="45"/>
      <c r="JZ90" s="45"/>
      <c r="KA90" s="45"/>
      <c r="KB90" s="45"/>
      <c r="KC90" s="45"/>
      <c r="KD90" s="45"/>
      <c r="KE90" s="45"/>
      <c r="KF90" s="45"/>
      <c r="KG90" s="45"/>
      <c r="KH90" s="45"/>
      <c r="KI90" s="45"/>
      <c r="KJ90" s="45"/>
      <c r="KK90" s="45"/>
      <c r="KL90" s="45"/>
      <c r="KM90" s="45"/>
      <c r="KN90" s="45"/>
      <c r="KO90" s="45"/>
      <c r="KP90" s="45"/>
      <c r="KQ90" s="45"/>
      <c r="KR90" s="45"/>
      <c r="KS90" s="45"/>
      <c r="KT90" s="45"/>
      <c r="KU90" s="45"/>
      <c r="KV90" s="45"/>
      <c r="KW90" s="45"/>
      <c r="KX90" s="45"/>
      <c r="KY90" s="45"/>
      <c r="KZ90" s="45"/>
      <c r="LA90" s="45"/>
      <c r="LB90" s="45"/>
      <c r="LC90" s="45"/>
      <c r="LD90" s="45"/>
      <c r="LE90" s="45"/>
      <c r="LF90" s="45"/>
      <c r="LG90" s="45"/>
      <c r="LH90" s="45"/>
      <c r="LI90" s="45"/>
      <c r="LJ90" s="45"/>
      <c r="LK90" s="45"/>
      <c r="LL90" s="45"/>
      <c r="LM90" s="45"/>
      <c r="LN90" s="45"/>
      <c r="LO90" s="45"/>
      <c r="LP90" s="45"/>
      <c r="LQ90" s="45"/>
      <c r="LR90" s="45"/>
      <c r="LS90" s="45"/>
      <c r="LT90" s="45"/>
      <c r="LU90" s="45"/>
      <c r="LV90" s="45"/>
      <c r="LW90" s="45"/>
      <c r="LX90" s="45"/>
      <c r="LY90" s="45"/>
      <c r="LZ90" s="45"/>
      <c r="MA90" s="45"/>
      <c r="MB90" s="45"/>
      <c r="MC90" s="45"/>
      <c r="MD90" s="45"/>
      <c r="ME90" s="45"/>
      <c r="MF90" s="45"/>
      <c r="MG90" s="45"/>
      <c r="MH90" s="45"/>
      <c r="MI90" s="45"/>
      <c r="MJ90" s="45"/>
      <c r="MK90" s="45"/>
      <c r="ML90" s="45"/>
      <c r="MM90" s="45"/>
      <c r="MN90" s="45"/>
      <c r="MO90" s="45"/>
      <c r="MP90" s="45"/>
      <c r="MQ90" s="45"/>
      <c r="MR90" s="45"/>
      <c r="MS90" s="45"/>
      <c r="MT90" s="45"/>
      <c r="MU90" s="45"/>
      <c r="MV90" s="45"/>
      <c r="MW90" s="45"/>
      <c r="MX90" s="45"/>
      <c r="MY90" s="45"/>
      <c r="MZ90" s="45"/>
      <c r="NA90" s="45"/>
      <c r="NB90" s="45"/>
    </row>
    <row r="91" spans="2:366" x14ac:dyDescent="0.2">
      <c r="B91" s="45"/>
      <c r="C91" s="58"/>
      <c r="D91" s="148"/>
      <c r="E91" s="149"/>
      <c r="F91" s="58"/>
      <c r="G91" s="148"/>
      <c r="H91" s="149"/>
      <c r="I91" s="58"/>
      <c r="J91" s="148"/>
      <c r="K91" s="149"/>
      <c r="L91" s="58"/>
      <c r="M91" s="148"/>
      <c r="N91" s="149"/>
      <c r="O91" s="58"/>
      <c r="P91" s="148"/>
      <c r="Q91" s="149"/>
      <c r="R91" s="58"/>
      <c r="S91" s="148"/>
      <c r="T91" s="149"/>
      <c r="U91" s="58"/>
      <c r="V91" s="148"/>
      <c r="W91" s="149"/>
      <c r="X91" s="58"/>
      <c r="Y91" s="148"/>
      <c r="Z91" s="149"/>
      <c r="AA91" s="58"/>
      <c r="AB91" s="148"/>
      <c r="AC91" s="149"/>
      <c r="JG91" s="44"/>
      <c r="JH91" s="45"/>
      <c r="JI91" s="45"/>
      <c r="JJ91" s="45"/>
      <c r="JK91" s="45"/>
      <c r="JL91" s="45"/>
      <c r="JM91" s="45"/>
      <c r="JN91" s="45"/>
      <c r="JO91" s="45"/>
      <c r="JP91" s="45"/>
      <c r="JQ91" s="45"/>
      <c r="JR91" s="45"/>
      <c r="JS91" s="45"/>
      <c r="JT91" s="45"/>
      <c r="JU91" s="45"/>
      <c r="JV91" s="45"/>
      <c r="JW91" s="45"/>
      <c r="JX91" s="45"/>
      <c r="JY91" s="45"/>
      <c r="JZ91" s="45"/>
      <c r="KA91" s="45"/>
      <c r="KB91" s="45"/>
      <c r="KC91" s="45"/>
      <c r="KD91" s="45"/>
      <c r="KE91" s="45"/>
      <c r="KF91" s="45"/>
      <c r="KG91" s="45"/>
      <c r="KH91" s="45"/>
      <c r="KI91" s="45"/>
      <c r="KJ91" s="45"/>
      <c r="KK91" s="45"/>
      <c r="KL91" s="45"/>
      <c r="KM91" s="45"/>
      <c r="KN91" s="45"/>
      <c r="KO91" s="45"/>
      <c r="KP91" s="45"/>
      <c r="KQ91" s="45"/>
      <c r="KR91" s="45"/>
      <c r="KS91" s="45"/>
      <c r="KT91" s="45"/>
      <c r="KU91" s="45"/>
      <c r="KV91" s="45"/>
      <c r="KW91" s="45"/>
      <c r="KX91" s="45"/>
      <c r="KY91" s="45"/>
      <c r="KZ91" s="45"/>
      <c r="LA91" s="45"/>
      <c r="LB91" s="45"/>
      <c r="LC91" s="45"/>
      <c r="LD91" s="45"/>
      <c r="LE91" s="45"/>
      <c r="LF91" s="45"/>
      <c r="LG91" s="45"/>
      <c r="LH91" s="45"/>
      <c r="LI91" s="45"/>
      <c r="LJ91" s="45"/>
      <c r="LK91" s="45"/>
      <c r="LL91" s="45"/>
      <c r="LM91" s="45"/>
      <c r="LN91" s="45"/>
      <c r="LO91" s="45"/>
      <c r="LP91" s="45"/>
      <c r="LQ91" s="45"/>
      <c r="LR91" s="45"/>
      <c r="LS91" s="45"/>
      <c r="LT91" s="45"/>
      <c r="LU91" s="45"/>
      <c r="LV91" s="45"/>
      <c r="LW91" s="45"/>
      <c r="LX91" s="45"/>
      <c r="LY91" s="45"/>
      <c r="LZ91" s="45"/>
      <c r="MA91" s="45"/>
      <c r="MB91" s="45"/>
      <c r="MC91" s="45"/>
      <c r="MD91" s="45"/>
      <c r="ME91" s="45"/>
      <c r="MF91" s="45"/>
      <c r="MG91" s="45"/>
      <c r="MH91" s="45"/>
      <c r="MI91" s="45"/>
      <c r="MJ91" s="45"/>
      <c r="MK91" s="45"/>
      <c r="ML91" s="45"/>
      <c r="MM91" s="45"/>
      <c r="MN91" s="45"/>
      <c r="MO91" s="45"/>
      <c r="MP91" s="45"/>
      <c r="MQ91" s="45"/>
      <c r="MR91" s="45"/>
      <c r="MS91" s="45"/>
      <c r="MT91" s="45"/>
      <c r="MU91" s="45"/>
      <c r="MV91" s="45"/>
      <c r="MW91" s="45"/>
      <c r="MX91" s="45"/>
      <c r="MY91" s="45"/>
      <c r="MZ91" s="45"/>
      <c r="NA91" s="45"/>
      <c r="NB91" s="45"/>
    </row>
    <row r="92" spans="2:366" x14ac:dyDescent="0.2">
      <c r="B92" s="45"/>
      <c r="C92" s="58"/>
      <c r="D92" s="148"/>
      <c r="E92" s="149"/>
      <c r="F92" s="58"/>
      <c r="G92" s="148"/>
      <c r="H92" s="149"/>
      <c r="I92" s="58"/>
      <c r="J92" s="148"/>
      <c r="K92" s="149"/>
      <c r="L92" s="58"/>
      <c r="M92" s="148"/>
      <c r="N92" s="149"/>
      <c r="O92" s="58"/>
      <c r="P92" s="148"/>
      <c r="Q92" s="149"/>
      <c r="R92" s="58"/>
      <c r="S92" s="148"/>
      <c r="T92" s="149"/>
      <c r="U92" s="58"/>
      <c r="V92" s="148"/>
      <c r="W92" s="149"/>
      <c r="X92" s="58"/>
      <c r="Y92" s="148"/>
      <c r="Z92" s="149"/>
      <c r="AA92" s="58"/>
      <c r="AB92" s="148"/>
      <c r="AC92" s="149"/>
      <c r="JG92" s="44"/>
      <c r="JH92" s="45"/>
      <c r="JI92" s="45"/>
      <c r="JJ92" s="45"/>
      <c r="JK92" s="45"/>
      <c r="JL92" s="45"/>
      <c r="JM92" s="45"/>
      <c r="JN92" s="45"/>
      <c r="JO92" s="45"/>
      <c r="JP92" s="45"/>
      <c r="JQ92" s="45"/>
      <c r="JR92" s="45"/>
      <c r="JS92" s="45"/>
      <c r="JT92" s="45"/>
      <c r="JU92" s="45"/>
      <c r="JV92" s="45"/>
      <c r="JW92" s="45"/>
      <c r="JX92" s="45"/>
      <c r="JY92" s="45"/>
      <c r="JZ92" s="45"/>
      <c r="KA92" s="45"/>
      <c r="KB92" s="45"/>
      <c r="KC92" s="45"/>
      <c r="KD92" s="45"/>
      <c r="KE92" s="45"/>
      <c r="KF92" s="45"/>
      <c r="KG92" s="45"/>
      <c r="KH92" s="45"/>
      <c r="KI92" s="45"/>
      <c r="KJ92" s="45"/>
      <c r="KK92" s="45"/>
      <c r="KL92" s="45"/>
      <c r="KM92" s="45"/>
      <c r="KN92" s="45"/>
      <c r="KO92" s="45"/>
      <c r="KP92" s="45"/>
      <c r="KQ92" s="45"/>
      <c r="KR92" s="45"/>
      <c r="KS92" s="45"/>
      <c r="KT92" s="45"/>
      <c r="KU92" s="45"/>
      <c r="KV92" s="45"/>
      <c r="KW92" s="45"/>
      <c r="KX92" s="45"/>
      <c r="KY92" s="45"/>
      <c r="KZ92" s="45"/>
      <c r="LA92" s="45"/>
      <c r="LB92" s="45"/>
      <c r="LC92" s="45"/>
      <c r="LD92" s="45"/>
      <c r="LE92" s="45"/>
      <c r="LF92" s="45"/>
      <c r="LG92" s="45"/>
      <c r="LH92" s="45"/>
      <c r="LI92" s="45"/>
      <c r="LJ92" s="45"/>
      <c r="LK92" s="45"/>
      <c r="LL92" s="45"/>
      <c r="LM92" s="45"/>
      <c r="LN92" s="45"/>
      <c r="LO92" s="45"/>
      <c r="LP92" s="45"/>
      <c r="LQ92" s="45"/>
      <c r="LR92" s="45"/>
      <c r="LS92" s="45"/>
      <c r="LT92" s="45"/>
      <c r="LU92" s="45"/>
      <c r="LV92" s="45"/>
      <c r="LW92" s="45"/>
      <c r="LX92" s="45"/>
      <c r="LY92" s="45"/>
      <c r="LZ92" s="45"/>
      <c r="MA92" s="45"/>
      <c r="MB92" s="45"/>
      <c r="MC92" s="45"/>
      <c r="MD92" s="45"/>
      <c r="ME92" s="45"/>
      <c r="MF92" s="45"/>
      <c r="MG92" s="45"/>
      <c r="MH92" s="45"/>
      <c r="MI92" s="45"/>
      <c r="MJ92" s="45"/>
      <c r="MK92" s="45"/>
      <c r="ML92" s="45"/>
      <c r="MM92" s="45"/>
      <c r="MN92" s="45"/>
      <c r="MO92" s="45"/>
      <c r="MP92" s="45"/>
      <c r="MQ92" s="45"/>
      <c r="MR92" s="45"/>
      <c r="MS92" s="45"/>
      <c r="MT92" s="45"/>
      <c r="MU92" s="45"/>
      <c r="MV92" s="45"/>
      <c r="MW92" s="45"/>
      <c r="MX92" s="45"/>
      <c r="MY92" s="45"/>
      <c r="MZ92" s="45"/>
      <c r="NA92" s="45"/>
      <c r="NB92" s="45"/>
    </row>
    <row r="93" spans="2:366" x14ac:dyDescent="0.2">
      <c r="B93" s="45"/>
      <c r="C93" s="58"/>
      <c r="D93" s="148"/>
      <c r="E93" s="149"/>
      <c r="F93" s="58"/>
      <c r="G93" s="148"/>
      <c r="H93" s="149"/>
      <c r="I93" s="58"/>
      <c r="J93" s="148"/>
      <c r="K93" s="149"/>
      <c r="L93" s="58"/>
      <c r="M93" s="148"/>
      <c r="N93" s="149"/>
      <c r="O93" s="58"/>
      <c r="P93" s="148"/>
      <c r="Q93" s="149"/>
      <c r="R93" s="58"/>
      <c r="S93" s="148"/>
      <c r="T93" s="149"/>
      <c r="U93" s="58"/>
      <c r="V93" s="148"/>
      <c r="W93" s="149"/>
      <c r="X93" s="58"/>
      <c r="Y93" s="148"/>
      <c r="Z93" s="149"/>
      <c r="AA93" s="58"/>
      <c r="AB93" s="148"/>
      <c r="AC93" s="149"/>
      <c r="JG93" s="44"/>
      <c r="JH93" s="45"/>
      <c r="JI93" s="45"/>
      <c r="JJ93" s="45"/>
      <c r="JK93" s="45"/>
      <c r="JL93" s="45"/>
      <c r="JM93" s="45"/>
      <c r="JN93" s="45"/>
      <c r="JO93" s="45"/>
      <c r="JP93" s="45"/>
      <c r="JQ93" s="45"/>
      <c r="JR93" s="45"/>
      <c r="JS93" s="45"/>
      <c r="JT93" s="45"/>
      <c r="JU93" s="45"/>
      <c r="JV93" s="45"/>
      <c r="JW93" s="45"/>
      <c r="JX93" s="45"/>
      <c r="JY93" s="45"/>
      <c r="JZ93" s="45"/>
      <c r="KA93" s="45"/>
      <c r="KB93" s="45"/>
      <c r="KC93" s="45"/>
      <c r="KD93" s="45"/>
      <c r="KE93" s="45"/>
      <c r="KF93" s="45"/>
      <c r="KG93" s="45"/>
      <c r="KH93" s="45"/>
      <c r="KI93" s="45"/>
      <c r="KJ93" s="45"/>
      <c r="KK93" s="45"/>
      <c r="KL93" s="45"/>
      <c r="KM93" s="45"/>
      <c r="KN93" s="45"/>
      <c r="KO93" s="45"/>
      <c r="KP93" s="45"/>
      <c r="KQ93" s="45"/>
      <c r="KR93" s="45"/>
      <c r="KS93" s="45"/>
      <c r="KT93" s="45"/>
      <c r="KU93" s="45"/>
      <c r="KV93" s="45"/>
      <c r="KW93" s="45"/>
      <c r="KX93" s="45"/>
      <c r="KY93" s="45"/>
      <c r="KZ93" s="45"/>
      <c r="LA93" s="45"/>
      <c r="LB93" s="45"/>
      <c r="LC93" s="45"/>
      <c r="LD93" s="45"/>
      <c r="LE93" s="45"/>
      <c r="LF93" s="45"/>
      <c r="LG93" s="45"/>
      <c r="LH93" s="45"/>
      <c r="LI93" s="45"/>
      <c r="LJ93" s="45"/>
      <c r="LK93" s="45"/>
      <c r="LL93" s="45"/>
      <c r="LM93" s="45"/>
      <c r="LN93" s="45"/>
      <c r="LO93" s="45"/>
      <c r="LP93" s="45"/>
      <c r="LQ93" s="45"/>
      <c r="LR93" s="45"/>
      <c r="LS93" s="45"/>
      <c r="LT93" s="45"/>
      <c r="LU93" s="45"/>
      <c r="LV93" s="45"/>
      <c r="LW93" s="45"/>
      <c r="LX93" s="45"/>
      <c r="LY93" s="45"/>
      <c r="LZ93" s="45"/>
      <c r="MA93" s="45"/>
      <c r="MB93" s="45"/>
      <c r="MC93" s="45"/>
      <c r="MD93" s="45"/>
      <c r="ME93" s="45"/>
      <c r="MF93" s="45"/>
      <c r="MG93" s="45"/>
      <c r="MH93" s="45"/>
      <c r="MI93" s="45"/>
      <c r="MJ93" s="45"/>
      <c r="MK93" s="45"/>
      <c r="ML93" s="45"/>
      <c r="MM93" s="45"/>
      <c r="MN93" s="45"/>
      <c r="MO93" s="45"/>
      <c r="MP93" s="45"/>
      <c r="MQ93" s="45"/>
      <c r="MR93" s="45"/>
      <c r="MS93" s="45"/>
      <c r="MT93" s="45"/>
      <c r="MU93" s="45"/>
      <c r="MV93" s="45"/>
      <c r="MW93" s="45"/>
      <c r="MX93" s="45"/>
      <c r="MY93" s="45"/>
      <c r="MZ93" s="45"/>
      <c r="NA93" s="45"/>
      <c r="NB93" s="45"/>
    </row>
    <row r="94" spans="2:366" x14ac:dyDescent="0.2">
      <c r="B94" s="45"/>
      <c r="C94" s="58"/>
      <c r="D94" s="148"/>
      <c r="E94" s="149"/>
      <c r="F94" s="58"/>
      <c r="G94" s="148"/>
      <c r="H94" s="149"/>
      <c r="I94" s="58"/>
      <c r="J94" s="148"/>
      <c r="K94" s="149"/>
      <c r="L94" s="58"/>
      <c r="M94" s="148"/>
      <c r="N94" s="149"/>
      <c r="O94" s="58"/>
      <c r="P94" s="148"/>
      <c r="Q94" s="149"/>
      <c r="R94" s="58"/>
      <c r="S94" s="148"/>
      <c r="T94" s="149"/>
      <c r="U94" s="58"/>
      <c r="V94" s="148"/>
      <c r="W94" s="149"/>
      <c r="X94" s="58"/>
      <c r="Y94" s="148"/>
      <c r="Z94" s="149"/>
      <c r="AA94" s="58"/>
      <c r="AB94" s="148"/>
      <c r="AC94" s="149"/>
      <c r="JG94" s="44"/>
      <c r="JH94" s="45"/>
      <c r="JI94" s="45"/>
      <c r="JJ94" s="45"/>
      <c r="JK94" s="45"/>
      <c r="JL94" s="45"/>
      <c r="JM94" s="45"/>
      <c r="JN94" s="45"/>
      <c r="JO94" s="45"/>
      <c r="JP94" s="45"/>
      <c r="JQ94" s="45"/>
      <c r="JR94" s="45"/>
      <c r="JS94" s="45"/>
      <c r="JT94" s="45"/>
      <c r="JU94" s="45"/>
      <c r="JV94" s="45"/>
      <c r="JW94" s="45"/>
      <c r="JX94" s="45"/>
      <c r="JY94" s="45"/>
      <c r="JZ94" s="45"/>
      <c r="KA94" s="45"/>
      <c r="KB94" s="45"/>
      <c r="KC94" s="45"/>
      <c r="KD94" s="45"/>
      <c r="KE94" s="45"/>
      <c r="KF94" s="45"/>
      <c r="KG94" s="45"/>
      <c r="KH94" s="45"/>
      <c r="KI94" s="45"/>
      <c r="KJ94" s="45"/>
      <c r="KK94" s="45"/>
      <c r="KL94" s="45"/>
      <c r="KM94" s="45"/>
      <c r="KN94" s="45"/>
      <c r="KO94" s="45"/>
      <c r="KP94" s="45"/>
      <c r="KQ94" s="45"/>
      <c r="KR94" s="45"/>
      <c r="KS94" s="45"/>
      <c r="KT94" s="45"/>
      <c r="KU94" s="45"/>
      <c r="KV94" s="45"/>
      <c r="KW94" s="45"/>
      <c r="KX94" s="45"/>
      <c r="KY94" s="45"/>
      <c r="KZ94" s="45"/>
      <c r="LA94" s="45"/>
      <c r="LB94" s="45"/>
      <c r="LC94" s="45"/>
      <c r="LD94" s="45"/>
      <c r="LE94" s="45"/>
      <c r="LF94" s="45"/>
      <c r="LG94" s="45"/>
      <c r="LH94" s="45"/>
      <c r="LI94" s="45"/>
      <c r="LJ94" s="45"/>
      <c r="LK94" s="45"/>
      <c r="LL94" s="45"/>
      <c r="LM94" s="45"/>
      <c r="LN94" s="45"/>
      <c r="LO94" s="45"/>
      <c r="LP94" s="45"/>
      <c r="LQ94" s="45"/>
      <c r="LR94" s="45"/>
      <c r="LS94" s="45"/>
      <c r="LT94" s="45"/>
      <c r="LU94" s="45"/>
      <c r="LV94" s="45"/>
      <c r="LW94" s="45"/>
      <c r="LX94" s="45"/>
      <c r="LY94" s="45"/>
      <c r="LZ94" s="45"/>
      <c r="MA94" s="45"/>
      <c r="MB94" s="45"/>
      <c r="MC94" s="45"/>
      <c r="MD94" s="45"/>
      <c r="ME94" s="45"/>
      <c r="MF94" s="45"/>
      <c r="MG94" s="45"/>
      <c r="MH94" s="45"/>
      <c r="MI94" s="45"/>
      <c r="MJ94" s="45"/>
      <c r="MK94" s="45"/>
      <c r="ML94" s="45"/>
      <c r="MM94" s="45"/>
      <c r="MN94" s="45"/>
      <c r="MO94" s="45"/>
      <c r="MP94" s="45"/>
      <c r="MQ94" s="45"/>
      <c r="MR94" s="45"/>
      <c r="MS94" s="45"/>
      <c r="MT94" s="45"/>
      <c r="MU94" s="45"/>
      <c r="MV94" s="45"/>
      <c r="MW94" s="45"/>
      <c r="MX94" s="45"/>
      <c r="MY94" s="45"/>
      <c r="MZ94" s="45"/>
      <c r="NA94" s="45"/>
      <c r="NB94" s="45"/>
    </row>
    <row r="95" spans="2:366" x14ac:dyDescent="0.2">
      <c r="B95" s="45"/>
      <c r="C95" s="58"/>
      <c r="D95" s="148"/>
      <c r="E95" s="149"/>
      <c r="F95" s="58"/>
      <c r="G95" s="148"/>
      <c r="H95" s="149"/>
      <c r="I95" s="58"/>
      <c r="J95" s="148"/>
      <c r="K95" s="149"/>
      <c r="L95" s="58"/>
      <c r="M95" s="148"/>
      <c r="N95" s="149"/>
      <c r="O95" s="58"/>
      <c r="P95" s="148"/>
      <c r="Q95" s="149"/>
      <c r="R95" s="58"/>
      <c r="S95" s="148"/>
      <c r="T95" s="149"/>
      <c r="U95" s="58"/>
      <c r="V95" s="148"/>
      <c r="W95" s="149"/>
      <c r="X95" s="58"/>
      <c r="Y95" s="148"/>
      <c r="Z95" s="149"/>
      <c r="AA95" s="58"/>
      <c r="AB95" s="148"/>
      <c r="AC95" s="149"/>
      <c r="JG95" s="44"/>
      <c r="JH95" s="45"/>
      <c r="JI95" s="45"/>
      <c r="JJ95" s="45"/>
      <c r="JK95" s="45"/>
      <c r="JL95" s="45"/>
      <c r="JM95" s="45"/>
      <c r="JN95" s="45"/>
      <c r="JO95" s="45"/>
      <c r="JP95" s="45"/>
      <c r="JQ95" s="45"/>
      <c r="JR95" s="45"/>
      <c r="JS95" s="45"/>
      <c r="JT95" s="45"/>
      <c r="JU95" s="45"/>
      <c r="JV95" s="45"/>
      <c r="JW95" s="45"/>
      <c r="JX95" s="45"/>
      <c r="JY95" s="45"/>
      <c r="JZ95" s="45"/>
      <c r="KA95" s="45"/>
      <c r="KB95" s="45"/>
      <c r="KC95" s="45"/>
      <c r="KD95" s="45"/>
      <c r="KE95" s="45"/>
      <c r="KF95" s="45"/>
      <c r="KG95" s="45"/>
      <c r="KH95" s="45"/>
      <c r="KI95" s="45"/>
      <c r="KJ95" s="45"/>
      <c r="KK95" s="45"/>
      <c r="KL95" s="45"/>
      <c r="KM95" s="45"/>
      <c r="KN95" s="45"/>
      <c r="KO95" s="45"/>
      <c r="KP95" s="45"/>
      <c r="KQ95" s="45"/>
      <c r="KR95" s="45"/>
      <c r="KS95" s="45"/>
      <c r="KT95" s="45"/>
      <c r="KU95" s="45"/>
      <c r="KV95" s="45"/>
      <c r="KW95" s="45"/>
      <c r="KX95" s="45"/>
      <c r="KY95" s="45"/>
      <c r="KZ95" s="45"/>
      <c r="LA95" s="45"/>
      <c r="LB95" s="45"/>
      <c r="LC95" s="45"/>
      <c r="LD95" s="45"/>
      <c r="LE95" s="45"/>
      <c r="LF95" s="45"/>
      <c r="LG95" s="45"/>
      <c r="LH95" s="45"/>
      <c r="LI95" s="45"/>
      <c r="LJ95" s="45"/>
      <c r="LK95" s="45"/>
      <c r="LL95" s="45"/>
      <c r="LM95" s="45"/>
      <c r="LN95" s="45"/>
      <c r="LO95" s="45"/>
      <c r="LP95" s="45"/>
      <c r="LQ95" s="45"/>
      <c r="LR95" s="45"/>
      <c r="LS95" s="45"/>
      <c r="LT95" s="45"/>
      <c r="LU95" s="45"/>
      <c r="LV95" s="45"/>
      <c r="LW95" s="45"/>
      <c r="LX95" s="45"/>
      <c r="LY95" s="45"/>
      <c r="LZ95" s="45"/>
      <c r="MA95" s="45"/>
      <c r="MB95" s="45"/>
      <c r="MC95" s="45"/>
      <c r="MD95" s="45"/>
      <c r="ME95" s="45"/>
      <c r="MF95" s="45"/>
      <c r="MG95" s="45"/>
      <c r="MH95" s="45"/>
      <c r="MI95" s="45"/>
      <c r="MJ95" s="45"/>
      <c r="MK95" s="45"/>
      <c r="ML95" s="45"/>
      <c r="MM95" s="45"/>
      <c r="MN95" s="45"/>
      <c r="MO95" s="45"/>
      <c r="MP95" s="45"/>
      <c r="MQ95" s="45"/>
      <c r="MR95" s="45"/>
      <c r="MS95" s="45"/>
      <c r="MT95" s="45"/>
      <c r="MU95" s="45"/>
      <c r="MV95" s="45"/>
      <c r="MW95" s="45"/>
      <c r="MX95" s="45"/>
      <c r="MY95" s="45"/>
      <c r="MZ95" s="45"/>
      <c r="NA95" s="45"/>
      <c r="NB95" s="45"/>
    </row>
    <row r="96" spans="2:366" x14ac:dyDescent="0.2">
      <c r="B96" s="45"/>
      <c r="C96" s="58"/>
      <c r="D96" s="148"/>
      <c r="E96" s="149"/>
      <c r="F96" s="58"/>
      <c r="G96" s="148"/>
      <c r="H96" s="149"/>
      <c r="I96" s="58"/>
      <c r="J96" s="148"/>
      <c r="K96" s="149"/>
      <c r="L96" s="58"/>
      <c r="M96" s="148"/>
      <c r="N96" s="149"/>
      <c r="O96" s="58"/>
      <c r="P96" s="148"/>
      <c r="Q96" s="149"/>
      <c r="R96" s="58"/>
      <c r="S96" s="148"/>
      <c r="T96" s="149"/>
      <c r="U96" s="58"/>
      <c r="V96" s="148"/>
      <c r="W96" s="149"/>
      <c r="X96" s="58"/>
      <c r="Y96" s="148"/>
      <c r="Z96" s="149"/>
      <c r="AA96" s="58"/>
      <c r="AB96" s="148"/>
      <c r="AC96" s="149"/>
      <c r="JG96" s="44"/>
      <c r="JH96" s="45"/>
      <c r="JI96" s="45"/>
      <c r="JJ96" s="45"/>
      <c r="JK96" s="45"/>
      <c r="JL96" s="45"/>
      <c r="JM96" s="45"/>
      <c r="JN96" s="45"/>
      <c r="JO96" s="45"/>
      <c r="JP96" s="45"/>
      <c r="JQ96" s="45"/>
      <c r="JR96" s="45"/>
      <c r="JS96" s="45"/>
      <c r="JT96" s="45"/>
      <c r="JU96" s="45"/>
      <c r="JV96" s="45"/>
      <c r="JW96" s="45"/>
      <c r="JX96" s="45"/>
      <c r="JY96" s="45"/>
      <c r="JZ96" s="45"/>
      <c r="KA96" s="45"/>
      <c r="KB96" s="45"/>
      <c r="KC96" s="45"/>
      <c r="KD96" s="45"/>
      <c r="KE96" s="45"/>
      <c r="KF96" s="45"/>
      <c r="KG96" s="45"/>
      <c r="KH96" s="45"/>
      <c r="KI96" s="45"/>
      <c r="KJ96" s="45"/>
      <c r="KK96" s="45"/>
      <c r="KL96" s="45"/>
      <c r="KM96" s="45"/>
      <c r="KN96" s="45"/>
      <c r="KO96" s="45"/>
      <c r="KP96" s="45"/>
      <c r="KQ96" s="45"/>
      <c r="KR96" s="45"/>
      <c r="KS96" s="45"/>
      <c r="KT96" s="45"/>
      <c r="KU96" s="45"/>
      <c r="KV96" s="45"/>
      <c r="KW96" s="45"/>
      <c r="KX96" s="45"/>
      <c r="KY96" s="45"/>
      <c r="KZ96" s="45"/>
      <c r="LA96" s="45"/>
      <c r="LB96" s="45"/>
      <c r="LC96" s="45"/>
      <c r="LD96" s="45"/>
      <c r="LE96" s="45"/>
      <c r="LF96" s="45"/>
      <c r="LG96" s="45"/>
      <c r="LH96" s="45"/>
      <c r="LI96" s="45"/>
      <c r="LJ96" s="45"/>
      <c r="LK96" s="45"/>
      <c r="LL96" s="45"/>
      <c r="LM96" s="45"/>
      <c r="LN96" s="45"/>
      <c r="LO96" s="45"/>
      <c r="LP96" s="45"/>
      <c r="LQ96" s="45"/>
      <c r="LR96" s="45"/>
      <c r="LS96" s="45"/>
      <c r="LT96" s="45"/>
      <c r="LU96" s="45"/>
      <c r="LV96" s="45"/>
      <c r="LW96" s="45"/>
      <c r="LX96" s="45"/>
      <c r="LY96" s="45"/>
      <c r="LZ96" s="45"/>
      <c r="MA96" s="45"/>
      <c r="MB96" s="45"/>
      <c r="MC96" s="45"/>
      <c r="MD96" s="45"/>
      <c r="ME96" s="45"/>
      <c r="MF96" s="45"/>
      <c r="MG96" s="45"/>
      <c r="MH96" s="45"/>
      <c r="MI96" s="45"/>
      <c r="MJ96" s="45"/>
      <c r="MK96" s="45"/>
      <c r="ML96" s="45"/>
      <c r="MM96" s="45"/>
      <c r="MN96" s="45"/>
      <c r="MO96" s="45"/>
      <c r="MP96" s="45"/>
      <c r="MQ96" s="45"/>
      <c r="MR96" s="45"/>
      <c r="MS96" s="45"/>
      <c r="MT96" s="45"/>
      <c r="MU96" s="45"/>
      <c r="MV96" s="45"/>
      <c r="MW96" s="45"/>
      <c r="MX96" s="45"/>
      <c r="MY96" s="45"/>
      <c r="MZ96" s="45"/>
      <c r="NA96" s="45"/>
      <c r="NB96" s="45"/>
    </row>
    <row r="97" spans="2:366" x14ac:dyDescent="0.2">
      <c r="B97" s="45"/>
      <c r="C97" s="58"/>
      <c r="D97" s="148"/>
      <c r="E97" s="149"/>
      <c r="F97" s="58"/>
      <c r="G97" s="148"/>
      <c r="H97" s="149"/>
      <c r="I97" s="58"/>
      <c r="J97" s="148"/>
      <c r="K97" s="149"/>
      <c r="L97" s="58"/>
      <c r="M97" s="148"/>
      <c r="N97" s="149"/>
      <c r="O97" s="58"/>
      <c r="P97" s="148"/>
      <c r="Q97" s="149"/>
      <c r="R97" s="58"/>
      <c r="S97" s="148"/>
      <c r="T97" s="149"/>
      <c r="U97" s="58"/>
      <c r="V97" s="148"/>
      <c r="W97" s="149"/>
      <c r="X97" s="58"/>
      <c r="Y97" s="148"/>
      <c r="Z97" s="149"/>
      <c r="AA97" s="58"/>
      <c r="AB97" s="148"/>
      <c r="AC97" s="149"/>
      <c r="JG97" s="44"/>
      <c r="JH97" s="45"/>
      <c r="JI97" s="45"/>
      <c r="JJ97" s="45"/>
      <c r="JK97" s="45"/>
      <c r="JL97" s="45"/>
      <c r="JM97" s="45"/>
      <c r="JN97" s="45"/>
      <c r="JO97" s="45"/>
      <c r="JP97" s="45"/>
      <c r="JQ97" s="45"/>
      <c r="JR97" s="45"/>
      <c r="JS97" s="45"/>
      <c r="JT97" s="45"/>
      <c r="JU97" s="45"/>
      <c r="JV97" s="45"/>
      <c r="JW97" s="45"/>
      <c r="JX97" s="45"/>
      <c r="JY97" s="45"/>
      <c r="JZ97" s="45"/>
      <c r="KA97" s="45"/>
      <c r="KB97" s="45"/>
      <c r="KC97" s="45"/>
      <c r="KD97" s="45"/>
      <c r="KE97" s="45"/>
      <c r="KF97" s="45"/>
      <c r="KG97" s="45"/>
      <c r="KH97" s="45"/>
      <c r="KI97" s="45"/>
      <c r="KJ97" s="45"/>
      <c r="KK97" s="45"/>
      <c r="KL97" s="45"/>
      <c r="KM97" s="45"/>
      <c r="KN97" s="45"/>
      <c r="KO97" s="45"/>
      <c r="KP97" s="45"/>
      <c r="KQ97" s="45"/>
      <c r="KR97" s="45"/>
      <c r="KS97" s="45"/>
      <c r="KT97" s="45"/>
      <c r="KU97" s="45"/>
      <c r="KV97" s="45"/>
      <c r="KW97" s="45"/>
      <c r="KX97" s="45"/>
      <c r="KY97" s="45"/>
      <c r="KZ97" s="45"/>
      <c r="LA97" s="45"/>
      <c r="LB97" s="45"/>
      <c r="LC97" s="45"/>
      <c r="LD97" s="45"/>
      <c r="LE97" s="45"/>
      <c r="LF97" s="45"/>
      <c r="LG97" s="45"/>
      <c r="LH97" s="45"/>
      <c r="LI97" s="45"/>
      <c r="LJ97" s="45"/>
      <c r="LK97" s="45"/>
      <c r="LL97" s="45"/>
      <c r="LM97" s="45"/>
      <c r="LN97" s="45"/>
      <c r="LO97" s="45"/>
      <c r="LP97" s="45"/>
      <c r="LQ97" s="45"/>
      <c r="LR97" s="45"/>
      <c r="LS97" s="45"/>
      <c r="LT97" s="45"/>
      <c r="LU97" s="45"/>
      <c r="LV97" s="45"/>
      <c r="LW97" s="45"/>
      <c r="LX97" s="45"/>
      <c r="LY97" s="45"/>
      <c r="LZ97" s="45"/>
      <c r="MA97" s="45"/>
      <c r="MB97" s="45"/>
      <c r="MC97" s="45"/>
      <c r="MD97" s="45"/>
      <c r="ME97" s="45"/>
      <c r="MF97" s="45"/>
      <c r="MG97" s="45"/>
      <c r="MH97" s="45"/>
      <c r="MI97" s="45"/>
      <c r="MJ97" s="45"/>
      <c r="MK97" s="45"/>
      <c r="ML97" s="45"/>
      <c r="MM97" s="45"/>
      <c r="MN97" s="45"/>
      <c r="MO97" s="45"/>
      <c r="MP97" s="45"/>
      <c r="MQ97" s="45"/>
      <c r="MR97" s="45"/>
      <c r="MS97" s="45"/>
      <c r="MT97" s="45"/>
      <c r="MU97" s="45"/>
      <c r="MV97" s="45"/>
      <c r="MW97" s="45"/>
      <c r="MX97" s="45"/>
      <c r="MY97" s="45"/>
      <c r="MZ97" s="45"/>
      <c r="NA97" s="45"/>
      <c r="NB97" s="45"/>
    </row>
    <row r="98" spans="2:366" x14ac:dyDescent="0.2">
      <c r="B98" s="45"/>
      <c r="C98" s="58"/>
      <c r="D98" s="148"/>
      <c r="E98" s="149"/>
      <c r="F98" s="58"/>
      <c r="G98" s="148"/>
      <c r="H98" s="149"/>
      <c r="I98" s="58"/>
      <c r="J98" s="148"/>
      <c r="K98" s="149"/>
      <c r="L98" s="58"/>
      <c r="M98" s="148"/>
      <c r="N98" s="149"/>
      <c r="O98" s="58"/>
      <c r="P98" s="148"/>
      <c r="Q98" s="149"/>
      <c r="R98" s="58"/>
      <c r="S98" s="148"/>
      <c r="T98" s="149"/>
      <c r="U98" s="58"/>
      <c r="V98" s="148"/>
      <c r="W98" s="149"/>
      <c r="X98" s="58"/>
      <c r="Y98" s="148"/>
      <c r="Z98" s="149"/>
      <c r="AA98" s="58"/>
      <c r="AB98" s="148"/>
      <c r="AC98" s="149"/>
      <c r="JG98" s="44"/>
      <c r="JH98" s="45"/>
      <c r="JI98" s="45"/>
      <c r="JJ98" s="45"/>
      <c r="JK98" s="45"/>
      <c r="JL98" s="45"/>
      <c r="JM98" s="45"/>
      <c r="JN98" s="45"/>
      <c r="JO98" s="45"/>
      <c r="JP98" s="45"/>
      <c r="JQ98" s="45"/>
      <c r="JR98" s="45"/>
      <c r="JS98" s="45"/>
      <c r="JT98" s="45"/>
      <c r="JU98" s="45"/>
      <c r="JV98" s="45"/>
      <c r="JW98" s="45"/>
      <c r="JX98" s="45"/>
      <c r="JY98" s="45"/>
      <c r="JZ98" s="45"/>
      <c r="KA98" s="45"/>
      <c r="KB98" s="45"/>
      <c r="KC98" s="45"/>
      <c r="KD98" s="45"/>
      <c r="KE98" s="45"/>
      <c r="KF98" s="45"/>
      <c r="KG98" s="45"/>
      <c r="KH98" s="45"/>
      <c r="KI98" s="45"/>
      <c r="KJ98" s="45"/>
      <c r="KK98" s="45"/>
      <c r="KL98" s="45"/>
      <c r="KM98" s="45"/>
      <c r="KN98" s="45"/>
      <c r="KO98" s="45"/>
      <c r="KP98" s="45"/>
      <c r="KQ98" s="45"/>
      <c r="KR98" s="45"/>
      <c r="KS98" s="45"/>
      <c r="KT98" s="45"/>
      <c r="KU98" s="45"/>
      <c r="KV98" s="45"/>
      <c r="KW98" s="45"/>
      <c r="KX98" s="45"/>
      <c r="KY98" s="45"/>
      <c r="KZ98" s="45"/>
      <c r="LA98" s="45"/>
      <c r="LB98" s="45"/>
      <c r="LC98" s="45"/>
      <c r="LD98" s="45"/>
      <c r="LE98" s="45"/>
      <c r="LF98" s="45"/>
      <c r="LG98" s="45"/>
      <c r="LH98" s="45"/>
      <c r="LI98" s="45"/>
      <c r="LJ98" s="45"/>
      <c r="LK98" s="45"/>
      <c r="LL98" s="45"/>
      <c r="LM98" s="45"/>
      <c r="LN98" s="45"/>
      <c r="LO98" s="45"/>
      <c r="LP98" s="45"/>
      <c r="LQ98" s="45"/>
      <c r="LR98" s="45"/>
      <c r="LS98" s="45"/>
      <c r="LT98" s="45"/>
      <c r="LU98" s="45"/>
      <c r="LV98" s="45"/>
      <c r="LW98" s="45"/>
      <c r="LX98" s="45"/>
      <c r="LY98" s="45"/>
      <c r="LZ98" s="45"/>
      <c r="MA98" s="45"/>
      <c r="MB98" s="45"/>
      <c r="MC98" s="45"/>
      <c r="MD98" s="45"/>
      <c r="ME98" s="45"/>
      <c r="MF98" s="45"/>
      <c r="MG98" s="45"/>
      <c r="MH98" s="45"/>
      <c r="MI98" s="45"/>
      <c r="MJ98" s="45"/>
      <c r="MK98" s="45"/>
      <c r="ML98" s="45"/>
      <c r="MM98" s="45"/>
      <c r="MN98" s="45"/>
      <c r="MO98" s="45"/>
      <c r="MP98" s="45"/>
      <c r="MQ98" s="45"/>
      <c r="MR98" s="45"/>
      <c r="MS98" s="45"/>
      <c r="MT98" s="45"/>
      <c r="MU98" s="45"/>
      <c r="MV98" s="45"/>
      <c r="MW98" s="45"/>
      <c r="MX98" s="45"/>
      <c r="MY98" s="45"/>
      <c r="MZ98" s="45"/>
      <c r="NA98" s="45"/>
      <c r="NB98" s="45"/>
    </row>
    <row r="99" spans="2:366" x14ac:dyDescent="0.2">
      <c r="B99" s="45"/>
      <c r="C99" s="58"/>
      <c r="D99" s="148"/>
      <c r="E99" s="149"/>
      <c r="F99" s="58"/>
      <c r="G99" s="148"/>
      <c r="H99" s="149"/>
      <c r="I99" s="58"/>
      <c r="J99" s="148"/>
      <c r="K99" s="149"/>
      <c r="L99" s="58"/>
      <c r="M99" s="148"/>
      <c r="N99" s="149"/>
      <c r="O99" s="58"/>
      <c r="P99" s="148"/>
      <c r="Q99" s="149"/>
      <c r="R99" s="58"/>
      <c r="S99" s="148"/>
      <c r="T99" s="149"/>
      <c r="U99" s="58"/>
      <c r="V99" s="148"/>
      <c r="W99" s="149"/>
      <c r="X99" s="58"/>
      <c r="Y99" s="148"/>
      <c r="Z99" s="149"/>
      <c r="AA99" s="58"/>
      <c r="AB99" s="148"/>
      <c r="AC99" s="149"/>
      <c r="JG99" s="44"/>
      <c r="JH99" s="45"/>
      <c r="JI99" s="45"/>
      <c r="JJ99" s="45"/>
      <c r="JK99" s="45"/>
      <c r="JL99" s="45"/>
      <c r="JM99" s="45"/>
      <c r="JN99" s="45"/>
      <c r="JO99" s="45"/>
      <c r="JP99" s="45"/>
      <c r="JQ99" s="45"/>
      <c r="JR99" s="45"/>
      <c r="JS99" s="45"/>
      <c r="JT99" s="45"/>
      <c r="JU99" s="45"/>
      <c r="JV99" s="45"/>
      <c r="JW99" s="45"/>
      <c r="JX99" s="45"/>
      <c r="JY99" s="45"/>
      <c r="JZ99" s="45"/>
      <c r="KA99" s="45"/>
      <c r="KB99" s="45"/>
      <c r="KC99" s="45"/>
      <c r="KD99" s="45"/>
      <c r="KE99" s="45"/>
      <c r="KF99" s="45"/>
      <c r="KG99" s="45"/>
      <c r="KH99" s="45"/>
      <c r="KI99" s="45"/>
      <c r="KJ99" s="45"/>
      <c r="KK99" s="45"/>
      <c r="KL99" s="45"/>
      <c r="KM99" s="45"/>
      <c r="KN99" s="45"/>
      <c r="KO99" s="45"/>
      <c r="KP99" s="45"/>
      <c r="KQ99" s="45"/>
      <c r="KR99" s="45"/>
      <c r="KS99" s="45"/>
      <c r="KT99" s="45"/>
      <c r="KU99" s="45"/>
      <c r="KV99" s="45"/>
      <c r="KW99" s="45"/>
      <c r="KX99" s="45"/>
      <c r="KY99" s="45"/>
      <c r="KZ99" s="45"/>
      <c r="LA99" s="45"/>
      <c r="LB99" s="45"/>
      <c r="LC99" s="45"/>
      <c r="LD99" s="45"/>
      <c r="LE99" s="45"/>
      <c r="LF99" s="45"/>
      <c r="LG99" s="45"/>
      <c r="LH99" s="45"/>
      <c r="LI99" s="45"/>
      <c r="LJ99" s="45"/>
      <c r="LK99" s="45"/>
      <c r="LL99" s="45"/>
      <c r="LM99" s="45"/>
      <c r="LN99" s="45"/>
      <c r="LO99" s="45"/>
      <c r="LP99" s="45"/>
      <c r="LQ99" s="45"/>
      <c r="LR99" s="45"/>
      <c r="LS99" s="45"/>
      <c r="LT99" s="45"/>
      <c r="LU99" s="45"/>
      <c r="LV99" s="45"/>
      <c r="LW99" s="45"/>
      <c r="LX99" s="45"/>
      <c r="LY99" s="45"/>
      <c r="LZ99" s="45"/>
      <c r="MA99" s="45"/>
      <c r="MB99" s="45"/>
      <c r="MC99" s="45"/>
      <c r="MD99" s="45"/>
      <c r="ME99" s="45"/>
      <c r="MF99" s="45"/>
      <c r="MG99" s="45"/>
      <c r="MH99" s="45"/>
      <c r="MI99" s="45"/>
      <c r="MJ99" s="45"/>
      <c r="MK99" s="45"/>
      <c r="ML99" s="45"/>
      <c r="MM99" s="45"/>
      <c r="MN99" s="45"/>
      <c r="MO99" s="45"/>
      <c r="MP99" s="45"/>
      <c r="MQ99" s="45"/>
      <c r="MR99" s="45"/>
      <c r="MS99" s="45"/>
      <c r="MT99" s="45"/>
      <c r="MU99" s="45"/>
      <c r="MV99" s="45"/>
      <c r="MW99" s="45"/>
      <c r="MX99" s="45"/>
      <c r="MY99" s="45"/>
      <c r="MZ99" s="45"/>
      <c r="NA99" s="45"/>
      <c r="NB99" s="45"/>
    </row>
    <row r="100" spans="2:366" x14ac:dyDescent="0.2">
      <c r="B100" s="45"/>
      <c r="C100" s="58"/>
      <c r="D100" s="148"/>
      <c r="E100" s="149"/>
      <c r="F100" s="58"/>
      <c r="G100" s="148"/>
      <c r="H100" s="149"/>
      <c r="I100" s="58"/>
      <c r="J100" s="148"/>
      <c r="K100" s="149"/>
      <c r="L100" s="58"/>
      <c r="M100" s="148"/>
      <c r="N100" s="149"/>
      <c r="O100" s="58"/>
      <c r="P100" s="148"/>
      <c r="Q100" s="149"/>
      <c r="R100" s="58"/>
      <c r="S100" s="148"/>
      <c r="T100" s="149"/>
      <c r="U100" s="58"/>
      <c r="V100" s="148"/>
      <c r="W100" s="149"/>
      <c r="X100" s="58"/>
      <c r="Y100" s="148"/>
      <c r="Z100" s="149"/>
      <c r="AA100" s="58"/>
      <c r="AB100" s="148"/>
      <c r="AC100" s="149"/>
      <c r="JG100" s="44"/>
      <c r="JH100" s="45"/>
      <c r="JI100" s="45"/>
      <c r="JJ100" s="45"/>
      <c r="JK100" s="45"/>
      <c r="JL100" s="45"/>
      <c r="JM100" s="45"/>
      <c r="JN100" s="45"/>
      <c r="JO100" s="45"/>
      <c r="JP100" s="45"/>
      <c r="JQ100" s="45"/>
      <c r="JR100" s="45"/>
      <c r="JS100" s="45"/>
      <c r="JT100" s="45"/>
      <c r="JU100" s="45"/>
      <c r="JV100" s="45"/>
      <c r="JW100" s="45"/>
      <c r="JX100" s="45"/>
      <c r="JY100" s="45"/>
      <c r="JZ100" s="45"/>
      <c r="KA100" s="45"/>
      <c r="KB100" s="45"/>
      <c r="KC100" s="45"/>
      <c r="KD100" s="45"/>
      <c r="KE100" s="45"/>
      <c r="KF100" s="45"/>
      <c r="KG100" s="45"/>
      <c r="KH100" s="45"/>
      <c r="KI100" s="45"/>
      <c r="KJ100" s="45"/>
      <c r="KK100" s="45"/>
      <c r="KL100" s="45"/>
      <c r="KM100" s="45"/>
      <c r="KN100" s="45"/>
      <c r="KO100" s="45"/>
      <c r="KP100" s="45"/>
      <c r="KQ100" s="45"/>
      <c r="KR100" s="45"/>
      <c r="KS100" s="45"/>
      <c r="KT100" s="45"/>
      <c r="KU100" s="45"/>
      <c r="KV100" s="45"/>
      <c r="KW100" s="45"/>
      <c r="KX100" s="45"/>
      <c r="KY100" s="45"/>
      <c r="KZ100" s="45"/>
      <c r="LA100" s="45"/>
      <c r="LB100" s="45"/>
      <c r="LC100" s="45"/>
      <c r="LD100" s="45"/>
      <c r="LE100" s="45"/>
      <c r="LF100" s="45"/>
      <c r="LG100" s="45"/>
      <c r="LH100" s="45"/>
      <c r="LI100" s="45"/>
      <c r="LJ100" s="45"/>
      <c r="LK100" s="45"/>
      <c r="LL100" s="45"/>
      <c r="LM100" s="45"/>
      <c r="LN100" s="45"/>
      <c r="LO100" s="45"/>
      <c r="LP100" s="45"/>
      <c r="LQ100" s="45"/>
      <c r="LR100" s="45"/>
      <c r="LS100" s="45"/>
      <c r="LT100" s="45"/>
      <c r="LU100" s="45"/>
      <c r="LV100" s="45"/>
      <c r="LW100" s="45"/>
      <c r="LX100" s="45"/>
      <c r="LY100" s="45"/>
      <c r="LZ100" s="45"/>
      <c r="MA100" s="45"/>
      <c r="MB100" s="45"/>
      <c r="MC100" s="45"/>
      <c r="MD100" s="45"/>
      <c r="ME100" s="45"/>
      <c r="MF100" s="45"/>
      <c r="MG100" s="45"/>
      <c r="MH100" s="45"/>
      <c r="MI100" s="45"/>
      <c r="MJ100" s="45"/>
      <c r="MK100" s="45"/>
      <c r="ML100" s="45"/>
      <c r="MM100" s="45"/>
      <c r="MN100" s="45"/>
      <c r="MO100" s="45"/>
      <c r="MP100" s="45"/>
      <c r="MQ100" s="45"/>
      <c r="MR100" s="45"/>
      <c r="MS100" s="45"/>
      <c r="MT100" s="45"/>
      <c r="MU100" s="45"/>
      <c r="MV100" s="45"/>
      <c r="MW100" s="45"/>
      <c r="MX100" s="45"/>
      <c r="MY100" s="45"/>
      <c r="MZ100" s="45"/>
      <c r="NA100" s="45"/>
      <c r="NB100" s="45"/>
    </row>
    <row r="101" spans="2:366" x14ac:dyDescent="0.2">
      <c r="B101" s="45"/>
      <c r="C101" s="58"/>
      <c r="D101" s="148"/>
      <c r="E101" s="149"/>
      <c r="F101" s="58"/>
      <c r="G101" s="148"/>
      <c r="H101" s="149"/>
      <c r="I101" s="58"/>
      <c r="J101" s="148"/>
      <c r="K101" s="149"/>
      <c r="L101" s="58"/>
      <c r="M101" s="148"/>
      <c r="N101" s="149"/>
      <c r="O101" s="58"/>
      <c r="P101" s="148"/>
      <c r="Q101" s="149"/>
      <c r="R101" s="58"/>
      <c r="S101" s="148"/>
      <c r="T101" s="149"/>
      <c r="U101" s="58"/>
      <c r="V101" s="148"/>
      <c r="W101" s="149"/>
      <c r="X101" s="58"/>
      <c r="Y101" s="148"/>
      <c r="Z101" s="149"/>
      <c r="AA101" s="58"/>
      <c r="AB101" s="148"/>
      <c r="AC101" s="149"/>
      <c r="JG101" s="44"/>
      <c r="JH101" s="45"/>
      <c r="JI101" s="45"/>
      <c r="JJ101" s="45"/>
      <c r="JK101" s="45"/>
      <c r="JL101" s="45"/>
      <c r="JM101" s="45"/>
      <c r="JN101" s="45"/>
      <c r="JO101" s="45"/>
      <c r="JP101" s="45"/>
      <c r="JQ101" s="45"/>
      <c r="JR101" s="45"/>
      <c r="JS101" s="45"/>
      <c r="JT101" s="45"/>
      <c r="JU101" s="45"/>
      <c r="JV101" s="45"/>
      <c r="JW101" s="45"/>
      <c r="JX101" s="45"/>
      <c r="JY101" s="45"/>
      <c r="JZ101" s="45"/>
      <c r="KA101" s="45"/>
      <c r="KB101" s="45"/>
      <c r="KC101" s="45"/>
      <c r="KD101" s="45"/>
      <c r="KE101" s="45"/>
      <c r="KF101" s="45"/>
      <c r="KG101" s="45"/>
      <c r="KH101" s="45"/>
      <c r="KI101" s="45"/>
      <c r="KJ101" s="45"/>
      <c r="KK101" s="45"/>
      <c r="KL101" s="45"/>
      <c r="KM101" s="45"/>
      <c r="KN101" s="45"/>
      <c r="KO101" s="45"/>
      <c r="KP101" s="45"/>
      <c r="KQ101" s="45"/>
      <c r="KR101" s="45"/>
      <c r="KS101" s="45"/>
      <c r="KT101" s="45"/>
      <c r="KU101" s="45"/>
      <c r="KV101" s="45"/>
      <c r="KW101" s="45"/>
      <c r="KX101" s="45"/>
      <c r="KY101" s="45"/>
      <c r="KZ101" s="45"/>
      <c r="LA101" s="45"/>
      <c r="LB101" s="45"/>
      <c r="LC101" s="45"/>
      <c r="LD101" s="45"/>
      <c r="LE101" s="45"/>
      <c r="LF101" s="45"/>
      <c r="LG101" s="45"/>
      <c r="LH101" s="45"/>
      <c r="LI101" s="45"/>
      <c r="LJ101" s="45"/>
      <c r="LK101" s="45"/>
      <c r="LL101" s="45"/>
      <c r="LM101" s="45"/>
      <c r="LN101" s="45"/>
      <c r="LO101" s="45"/>
      <c r="LP101" s="45"/>
      <c r="LQ101" s="45"/>
      <c r="LR101" s="45"/>
      <c r="LS101" s="45"/>
      <c r="LT101" s="45"/>
      <c r="LU101" s="45"/>
      <c r="LV101" s="45"/>
      <c r="LW101" s="45"/>
      <c r="LX101" s="45"/>
      <c r="LY101" s="45"/>
      <c r="LZ101" s="45"/>
      <c r="MA101" s="45"/>
      <c r="MB101" s="45"/>
      <c r="MC101" s="45"/>
      <c r="MD101" s="45"/>
      <c r="ME101" s="45"/>
      <c r="MF101" s="45"/>
      <c r="MG101" s="45"/>
      <c r="MH101" s="45"/>
      <c r="MI101" s="45"/>
      <c r="MJ101" s="45"/>
      <c r="MK101" s="45"/>
      <c r="ML101" s="45"/>
      <c r="MM101" s="45"/>
      <c r="MN101" s="45"/>
      <c r="MO101" s="45"/>
      <c r="MP101" s="45"/>
      <c r="MQ101" s="45"/>
      <c r="MR101" s="45"/>
      <c r="MS101" s="45"/>
      <c r="MT101" s="45"/>
      <c r="MU101" s="45"/>
      <c r="MV101" s="45"/>
      <c r="MW101" s="45"/>
      <c r="MX101" s="45"/>
      <c r="MY101" s="45"/>
      <c r="MZ101" s="45"/>
      <c r="NA101" s="45"/>
      <c r="NB101" s="45"/>
    </row>
    <row r="102" spans="2:366" x14ac:dyDescent="0.2">
      <c r="B102" s="45"/>
      <c r="C102" s="58"/>
      <c r="D102" s="148"/>
      <c r="E102" s="149"/>
      <c r="F102" s="58"/>
      <c r="G102" s="148"/>
      <c r="H102" s="149"/>
      <c r="I102" s="58"/>
      <c r="J102" s="148"/>
      <c r="K102" s="149"/>
      <c r="L102" s="58"/>
      <c r="M102" s="148"/>
      <c r="N102" s="149"/>
      <c r="O102" s="58"/>
      <c r="P102" s="148"/>
      <c r="Q102" s="149"/>
      <c r="R102" s="58"/>
      <c r="S102" s="148"/>
      <c r="T102" s="149"/>
      <c r="U102" s="58"/>
      <c r="V102" s="148"/>
      <c r="W102" s="149"/>
      <c r="X102" s="58"/>
      <c r="Y102" s="148"/>
      <c r="Z102" s="149"/>
      <c r="AA102" s="58"/>
      <c r="AB102" s="148"/>
      <c r="AC102" s="149"/>
      <c r="JG102" s="44"/>
      <c r="JH102" s="45"/>
      <c r="JI102" s="45"/>
      <c r="JJ102" s="45"/>
      <c r="JK102" s="45"/>
      <c r="JL102" s="45"/>
      <c r="JM102" s="45"/>
      <c r="JN102" s="45"/>
      <c r="JO102" s="45"/>
      <c r="JP102" s="45"/>
      <c r="JQ102" s="45"/>
      <c r="JR102" s="45"/>
      <c r="JS102" s="45"/>
      <c r="JT102" s="45"/>
      <c r="JU102" s="45"/>
      <c r="JV102" s="45"/>
      <c r="JW102" s="45"/>
      <c r="JX102" s="45"/>
      <c r="JY102" s="45"/>
      <c r="JZ102" s="45"/>
      <c r="KA102" s="45"/>
      <c r="KB102" s="45"/>
      <c r="KC102" s="45"/>
      <c r="KD102" s="45"/>
      <c r="KE102" s="45"/>
      <c r="KF102" s="45"/>
      <c r="KG102" s="45"/>
      <c r="KH102" s="45"/>
      <c r="KI102" s="45"/>
      <c r="KJ102" s="45"/>
      <c r="KK102" s="45"/>
      <c r="KL102" s="45"/>
      <c r="KM102" s="45"/>
      <c r="KN102" s="45"/>
      <c r="KO102" s="45"/>
      <c r="KP102" s="45"/>
      <c r="KQ102" s="45"/>
      <c r="KR102" s="45"/>
      <c r="KS102" s="45"/>
      <c r="KT102" s="45"/>
      <c r="KU102" s="45"/>
      <c r="KV102" s="45"/>
      <c r="KW102" s="45"/>
      <c r="KX102" s="45"/>
      <c r="KY102" s="45"/>
      <c r="KZ102" s="45"/>
      <c r="LA102" s="45"/>
      <c r="LB102" s="45"/>
      <c r="LC102" s="45"/>
      <c r="LD102" s="45"/>
      <c r="LE102" s="45"/>
      <c r="LF102" s="45"/>
      <c r="LG102" s="45"/>
      <c r="LH102" s="45"/>
      <c r="LI102" s="45"/>
      <c r="LJ102" s="45"/>
      <c r="LK102" s="45"/>
      <c r="LL102" s="45"/>
      <c r="LM102" s="45"/>
      <c r="LN102" s="45"/>
      <c r="LO102" s="45"/>
      <c r="LP102" s="45"/>
      <c r="LQ102" s="45"/>
      <c r="LR102" s="45"/>
      <c r="LS102" s="45"/>
      <c r="LT102" s="45"/>
      <c r="LU102" s="45"/>
      <c r="LV102" s="45"/>
      <c r="LW102" s="45"/>
      <c r="LX102" s="45"/>
      <c r="LY102" s="45"/>
      <c r="LZ102" s="45"/>
      <c r="MA102" s="45"/>
      <c r="MB102" s="45"/>
      <c r="MC102" s="45"/>
      <c r="MD102" s="45"/>
      <c r="ME102" s="45"/>
      <c r="MF102" s="45"/>
      <c r="MG102" s="45"/>
      <c r="MH102" s="45"/>
      <c r="MI102" s="45"/>
      <c r="MJ102" s="45"/>
      <c r="MK102" s="45"/>
      <c r="ML102" s="45"/>
      <c r="MM102" s="45"/>
      <c r="MN102" s="45"/>
      <c r="MO102" s="45"/>
      <c r="MP102" s="45"/>
      <c r="MQ102" s="45"/>
      <c r="MR102" s="45"/>
      <c r="MS102" s="45"/>
      <c r="MT102" s="45"/>
      <c r="MU102" s="45"/>
      <c r="MV102" s="45"/>
      <c r="MW102" s="45"/>
      <c r="MX102" s="45"/>
      <c r="MY102" s="45"/>
      <c r="MZ102" s="45"/>
      <c r="NA102" s="45"/>
      <c r="NB102" s="45"/>
    </row>
    <row r="103" spans="2:366" x14ac:dyDescent="0.2">
      <c r="B103" s="45"/>
      <c r="C103" s="58"/>
      <c r="D103" s="148"/>
      <c r="E103" s="149"/>
      <c r="F103" s="58"/>
      <c r="G103" s="148"/>
      <c r="H103" s="149"/>
      <c r="I103" s="58"/>
      <c r="J103" s="148"/>
      <c r="K103" s="149"/>
      <c r="L103" s="58"/>
      <c r="M103" s="148"/>
      <c r="N103" s="149"/>
      <c r="O103" s="58"/>
      <c r="P103" s="148"/>
      <c r="Q103" s="149"/>
      <c r="R103" s="58"/>
      <c r="S103" s="148"/>
      <c r="T103" s="149"/>
      <c r="U103" s="58"/>
      <c r="V103" s="148"/>
      <c r="W103" s="149"/>
      <c r="X103" s="58"/>
      <c r="Y103" s="148"/>
      <c r="Z103" s="149"/>
      <c r="AA103" s="58"/>
      <c r="AB103" s="148"/>
      <c r="AC103" s="149"/>
      <c r="JG103" s="44"/>
      <c r="JH103" s="45"/>
      <c r="JI103" s="45"/>
      <c r="JJ103" s="45"/>
      <c r="JK103" s="45"/>
      <c r="JL103" s="45"/>
      <c r="JM103" s="45"/>
      <c r="JN103" s="45"/>
      <c r="JO103" s="45"/>
      <c r="JP103" s="45"/>
      <c r="JQ103" s="45"/>
      <c r="JR103" s="45"/>
      <c r="JS103" s="45"/>
      <c r="JT103" s="45"/>
      <c r="JU103" s="45"/>
      <c r="JV103" s="45"/>
      <c r="JW103" s="45"/>
      <c r="JX103" s="45"/>
      <c r="JY103" s="45"/>
      <c r="JZ103" s="45"/>
      <c r="KA103" s="45"/>
      <c r="KB103" s="45"/>
      <c r="KC103" s="45"/>
      <c r="KD103" s="45"/>
      <c r="KE103" s="45"/>
      <c r="KF103" s="45"/>
      <c r="KG103" s="45"/>
      <c r="KH103" s="45"/>
      <c r="KI103" s="45"/>
      <c r="KJ103" s="45"/>
      <c r="KK103" s="45"/>
      <c r="KL103" s="45"/>
      <c r="KM103" s="45"/>
      <c r="KN103" s="45"/>
      <c r="KO103" s="45"/>
      <c r="KP103" s="45"/>
      <c r="KQ103" s="45"/>
      <c r="KR103" s="45"/>
      <c r="KS103" s="45"/>
      <c r="KT103" s="45"/>
      <c r="KU103" s="45"/>
      <c r="KV103" s="45"/>
      <c r="KW103" s="45"/>
      <c r="KX103" s="45"/>
      <c r="KY103" s="45"/>
      <c r="KZ103" s="45"/>
      <c r="LA103" s="45"/>
      <c r="LB103" s="45"/>
      <c r="LC103" s="45"/>
      <c r="LD103" s="45"/>
      <c r="LE103" s="45"/>
      <c r="LF103" s="45"/>
      <c r="LG103" s="45"/>
      <c r="LH103" s="45"/>
      <c r="LI103" s="45"/>
      <c r="LJ103" s="45"/>
      <c r="LK103" s="45"/>
      <c r="LL103" s="45"/>
      <c r="LM103" s="45"/>
      <c r="LN103" s="45"/>
      <c r="LO103" s="45"/>
      <c r="LP103" s="45"/>
      <c r="LQ103" s="45"/>
      <c r="LR103" s="45"/>
      <c r="LS103" s="45"/>
      <c r="LT103" s="45"/>
      <c r="LU103" s="45"/>
      <c r="LV103" s="45"/>
      <c r="LW103" s="45"/>
      <c r="LX103" s="45"/>
      <c r="LY103" s="45"/>
      <c r="LZ103" s="45"/>
      <c r="MA103" s="45"/>
      <c r="MB103" s="45"/>
      <c r="MC103" s="45"/>
      <c r="MD103" s="45"/>
      <c r="ME103" s="45"/>
      <c r="MF103" s="45"/>
      <c r="MG103" s="45"/>
      <c r="MH103" s="45"/>
      <c r="MI103" s="45"/>
      <c r="MJ103" s="45"/>
      <c r="MK103" s="45"/>
      <c r="ML103" s="45"/>
      <c r="MM103" s="45"/>
      <c r="MN103" s="45"/>
      <c r="MO103" s="45"/>
      <c r="MP103" s="45"/>
      <c r="MQ103" s="45"/>
      <c r="MR103" s="45"/>
      <c r="MS103" s="45"/>
      <c r="MT103" s="45"/>
      <c r="MU103" s="45"/>
      <c r="MV103" s="45"/>
      <c r="MW103" s="45"/>
      <c r="MX103" s="45"/>
      <c r="MY103" s="45"/>
      <c r="MZ103" s="45"/>
      <c r="NA103" s="45"/>
      <c r="NB103" s="45"/>
    </row>
    <row r="104" spans="2:366" x14ac:dyDescent="0.2">
      <c r="B104" s="45"/>
      <c r="C104" s="58"/>
      <c r="D104" s="148"/>
      <c r="E104" s="149"/>
      <c r="F104" s="58"/>
      <c r="G104" s="148"/>
      <c r="H104" s="149"/>
      <c r="I104" s="58"/>
      <c r="J104" s="148"/>
      <c r="K104" s="149"/>
      <c r="L104" s="58"/>
      <c r="M104" s="148"/>
      <c r="N104" s="149"/>
      <c r="O104" s="58"/>
      <c r="P104" s="148"/>
      <c r="Q104" s="149"/>
      <c r="R104" s="58"/>
      <c r="S104" s="148"/>
      <c r="T104" s="149"/>
      <c r="U104" s="58"/>
      <c r="V104" s="148"/>
      <c r="W104" s="149"/>
      <c r="X104" s="58"/>
      <c r="Y104" s="148"/>
      <c r="Z104" s="149"/>
      <c r="AA104" s="58"/>
      <c r="AB104" s="148"/>
      <c r="AC104" s="149"/>
      <c r="JG104" s="44"/>
      <c r="JH104" s="45"/>
      <c r="JI104" s="45"/>
      <c r="JJ104" s="45"/>
      <c r="JK104" s="45"/>
      <c r="JL104" s="45"/>
      <c r="JM104" s="45"/>
      <c r="JN104" s="45"/>
      <c r="JO104" s="45"/>
      <c r="JP104" s="45"/>
      <c r="JQ104" s="45"/>
      <c r="JR104" s="45"/>
      <c r="JS104" s="45"/>
      <c r="JT104" s="45"/>
      <c r="JU104" s="45"/>
      <c r="JV104" s="45"/>
      <c r="JW104" s="45"/>
      <c r="JX104" s="45"/>
      <c r="JY104" s="45"/>
      <c r="JZ104" s="45"/>
      <c r="KA104" s="45"/>
      <c r="KB104" s="45"/>
      <c r="KC104" s="45"/>
      <c r="KD104" s="45"/>
      <c r="KE104" s="45"/>
      <c r="KF104" s="45"/>
      <c r="KG104" s="45"/>
      <c r="KH104" s="45"/>
      <c r="KI104" s="45"/>
      <c r="KJ104" s="45"/>
      <c r="KK104" s="45"/>
      <c r="KL104" s="45"/>
      <c r="KM104" s="45"/>
      <c r="KN104" s="45"/>
      <c r="KO104" s="45"/>
      <c r="KP104" s="45"/>
      <c r="KQ104" s="45"/>
      <c r="KR104" s="45"/>
      <c r="KS104" s="45"/>
      <c r="KT104" s="45"/>
      <c r="KU104" s="45"/>
      <c r="KV104" s="45"/>
      <c r="KW104" s="45"/>
      <c r="KX104" s="45"/>
      <c r="KY104" s="45"/>
      <c r="KZ104" s="45"/>
      <c r="LA104" s="45"/>
      <c r="LB104" s="45"/>
      <c r="LC104" s="45"/>
      <c r="LD104" s="45"/>
      <c r="LE104" s="45"/>
      <c r="LF104" s="45"/>
      <c r="LG104" s="45"/>
      <c r="LH104" s="45"/>
      <c r="LI104" s="45"/>
      <c r="LJ104" s="45"/>
      <c r="LK104" s="45"/>
      <c r="LL104" s="45"/>
      <c r="LM104" s="45"/>
      <c r="LN104" s="45"/>
      <c r="LO104" s="45"/>
      <c r="LP104" s="45"/>
      <c r="LQ104" s="45"/>
      <c r="LR104" s="45"/>
      <c r="LS104" s="45"/>
      <c r="LT104" s="45"/>
      <c r="LU104" s="45"/>
      <c r="LV104" s="45"/>
      <c r="LW104" s="45"/>
      <c r="LX104" s="45"/>
      <c r="LY104" s="45"/>
      <c r="LZ104" s="45"/>
      <c r="MA104" s="45"/>
      <c r="MB104" s="45"/>
      <c r="MC104" s="45"/>
      <c r="MD104" s="45"/>
      <c r="ME104" s="45"/>
      <c r="MF104" s="45"/>
      <c r="MG104" s="45"/>
      <c r="MH104" s="45"/>
      <c r="MI104" s="45"/>
      <c r="MJ104" s="45"/>
      <c r="MK104" s="45"/>
      <c r="ML104" s="45"/>
      <c r="MM104" s="45"/>
      <c r="MN104" s="45"/>
      <c r="MO104" s="45"/>
      <c r="MP104" s="45"/>
      <c r="MQ104" s="45"/>
      <c r="MR104" s="45"/>
      <c r="MS104" s="45"/>
      <c r="MT104" s="45"/>
      <c r="MU104" s="45"/>
      <c r="MV104" s="45"/>
      <c r="MW104" s="45"/>
      <c r="MX104" s="45"/>
      <c r="MY104" s="45"/>
      <c r="MZ104" s="45"/>
      <c r="NA104" s="45"/>
      <c r="NB104" s="45"/>
    </row>
    <row r="105" spans="2:366" x14ac:dyDescent="0.2">
      <c r="B105" s="45"/>
      <c r="C105" s="58"/>
      <c r="D105" s="148"/>
      <c r="E105" s="149"/>
      <c r="F105" s="58"/>
      <c r="G105" s="148"/>
      <c r="H105" s="149"/>
      <c r="I105" s="58"/>
      <c r="J105" s="148"/>
      <c r="K105" s="149"/>
      <c r="L105" s="58"/>
      <c r="M105" s="148"/>
      <c r="N105" s="149"/>
      <c r="O105" s="58"/>
      <c r="P105" s="148"/>
      <c r="Q105" s="149"/>
      <c r="R105" s="58"/>
      <c r="S105" s="148"/>
      <c r="T105" s="149"/>
      <c r="U105" s="58"/>
      <c r="V105" s="148"/>
      <c r="W105" s="149"/>
      <c r="X105" s="58"/>
      <c r="Y105" s="148"/>
      <c r="Z105" s="149"/>
      <c r="AA105" s="58"/>
      <c r="AB105" s="148"/>
      <c r="AC105" s="149"/>
      <c r="JG105" s="44"/>
      <c r="JH105" s="45"/>
      <c r="JI105" s="45"/>
      <c r="JJ105" s="45"/>
      <c r="JK105" s="45"/>
      <c r="JL105" s="45"/>
      <c r="JM105" s="45"/>
      <c r="JN105" s="45"/>
      <c r="JO105" s="45"/>
      <c r="JP105" s="45"/>
      <c r="JQ105" s="45"/>
      <c r="JR105" s="45"/>
      <c r="JS105" s="45"/>
      <c r="JT105" s="45"/>
      <c r="JU105" s="45"/>
      <c r="JV105" s="45"/>
      <c r="JW105" s="45"/>
      <c r="JX105" s="45"/>
      <c r="JY105" s="45"/>
      <c r="JZ105" s="45"/>
      <c r="KA105" s="45"/>
      <c r="KB105" s="45"/>
      <c r="KC105" s="45"/>
      <c r="KD105" s="45"/>
      <c r="KE105" s="45"/>
      <c r="KF105" s="45"/>
      <c r="KG105" s="45"/>
      <c r="KH105" s="45"/>
      <c r="KI105" s="45"/>
      <c r="KJ105" s="45"/>
      <c r="KK105" s="45"/>
      <c r="KL105" s="45"/>
      <c r="KM105" s="45"/>
      <c r="KN105" s="45"/>
      <c r="KO105" s="45"/>
      <c r="KP105" s="45"/>
      <c r="KQ105" s="45"/>
      <c r="KR105" s="45"/>
      <c r="KS105" s="45"/>
      <c r="KT105" s="45"/>
      <c r="KU105" s="45"/>
      <c r="KV105" s="45"/>
      <c r="KW105" s="45"/>
      <c r="KX105" s="45"/>
      <c r="KY105" s="45"/>
      <c r="KZ105" s="45"/>
      <c r="LA105" s="45"/>
      <c r="LB105" s="45"/>
      <c r="LC105" s="45"/>
      <c r="LD105" s="45"/>
      <c r="LE105" s="45"/>
      <c r="LF105" s="45"/>
      <c r="LG105" s="45"/>
      <c r="LH105" s="45"/>
      <c r="LI105" s="45"/>
      <c r="LJ105" s="45"/>
      <c r="LK105" s="45"/>
      <c r="LL105" s="45"/>
      <c r="LM105" s="45"/>
      <c r="LN105" s="45"/>
      <c r="LO105" s="45"/>
      <c r="LP105" s="45"/>
      <c r="LQ105" s="45"/>
      <c r="LR105" s="45"/>
      <c r="LS105" s="45"/>
      <c r="LT105" s="45"/>
      <c r="LU105" s="45"/>
      <c r="LV105" s="45"/>
      <c r="LW105" s="45"/>
      <c r="LX105" s="45"/>
      <c r="LY105" s="45"/>
      <c r="LZ105" s="45"/>
      <c r="MA105" s="45"/>
      <c r="MB105" s="45"/>
      <c r="MC105" s="45"/>
      <c r="MD105" s="45"/>
      <c r="ME105" s="45"/>
      <c r="MF105" s="45"/>
      <c r="MG105" s="45"/>
      <c r="MH105" s="45"/>
      <c r="MI105" s="45"/>
      <c r="MJ105" s="45"/>
      <c r="MK105" s="45"/>
      <c r="ML105" s="45"/>
      <c r="MM105" s="45"/>
      <c r="MN105" s="45"/>
      <c r="MO105" s="45"/>
      <c r="MP105" s="45"/>
      <c r="MQ105" s="45"/>
      <c r="MR105" s="45"/>
      <c r="MS105" s="45"/>
      <c r="MT105" s="45"/>
      <c r="MU105" s="45"/>
      <c r="MV105" s="45"/>
      <c r="MW105" s="45"/>
      <c r="MX105" s="45"/>
      <c r="MY105" s="45"/>
      <c r="MZ105" s="45"/>
      <c r="NA105" s="45"/>
      <c r="NB105" s="45"/>
    </row>
    <row r="106" spans="2:366" x14ac:dyDescent="0.2">
      <c r="B106" s="45"/>
      <c r="C106" s="58"/>
      <c r="D106" s="148"/>
      <c r="E106" s="149"/>
      <c r="F106" s="58"/>
      <c r="G106" s="148"/>
      <c r="H106" s="149"/>
      <c r="I106" s="58"/>
      <c r="J106" s="148"/>
      <c r="K106" s="149"/>
      <c r="L106" s="58"/>
      <c r="M106" s="148"/>
      <c r="N106" s="149"/>
      <c r="O106" s="58"/>
      <c r="P106" s="148"/>
      <c r="Q106" s="149"/>
      <c r="R106" s="58"/>
      <c r="S106" s="148"/>
      <c r="T106" s="149"/>
      <c r="U106" s="58"/>
      <c r="V106" s="148"/>
      <c r="W106" s="149"/>
      <c r="X106" s="58"/>
      <c r="Y106" s="148"/>
      <c r="Z106" s="149"/>
      <c r="AA106" s="58"/>
      <c r="AB106" s="148"/>
      <c r="AC106" s="149"/>
      <c r="JG106" s="44"/>
      <c r="JH106" s="45"/>
      <c r="JI106" s="45"/>
      <c r="JJ106" s="45"/>
      <c r="JK106" s="45"/>
      <c r="JL106" s="45"/>
      <c r="JM106" s="45"/>
      <c r="JN106" s="45"/>
      <c r="JO106" s="45"/>
      <c r="JP106" s="45"/>
      <c r="JQ106" s="45"/>
      <c r="JR106" s="45"/>
      <c r="JS106" s="45"/>
      <c r="JT106" s="45"/>
      <c r="JU106" s="45"/>
      <c r="JV106" s="45"/>
      <c r="JW106" s="45"/>
      <c r="JX106" s="45"/>
      <c r="JY106" s="45"/>
      <c r="JZ106" s="45"/>
      <c r="KA106" s="45"/>
      <c r="KB106" s="45"/>
      <c r="KC106" s="45"/>
      <c r="KD106" s="45"/>
      <c r="KE106" s="45"/>
      <c r="KF106" s="45"/>
      <c r="KG106" s="45"/>
      <c r="KH106" s="45"/>
      <c r="KI106" s="45"/>
      <c r="KJ106" s="45"/>
      <c r="KK106" s="45"/>
      <c r="KL106" s="45"/>
      <c r="KM106" s="45"/>
      <c r="KN106" s="45"/>
      <c r="KO106" s="45"/>
      <c r="KP106" s="45"/>
      <c r="KQ106" s="45"/>
      <c r="KR106" s="45"/>
      <c r="KS106" s="45"/>
      <c r="KT106" s="45"/>
      <c r="KU106" s="45"/>
      <c r="KV106" s="45"/>
      <c r="KW106" s="45"/>
      <c r="KX106" s="45"/>
      <c r="KY106" s="45"/>
      <c r="KZ106" s="45"/>
      <c r="LA106" s="45"/>
      <c r="LB106" s="45"/>
      <c r="LC106" s="45"/>
      <c r="LD106" s="45"/>
      <c r="LE106" s="45"/>
      <c r="LF106" s="45"/>
      <c r="LG106" s="45"/>
      <c r="LH106" s="45"/>
      <c r="LI106" s="45"/>
      <c r="LJ106" s="45"/>
      <c r="LK106" s="45"/>
      <c r="LL106" s="45"/>
      <c r="LM106" s="45"/>
      <c r="LN106" s="45"/>
      <c r="LO106" s="45"/>
      <c r="LP106" s="45"/>
      <c r="LQ106" s="45"/>
      <c r="LR106" s="45"/>
      <c r="LS106" s="45"/>
      <c r="LT106" s="45"/>
      <c r="LU106" s="45"/>
      <c r="LV106" s="45"/>
      <c r="LW106" s="45"/>
      <c r="LX106" s="45"/>
      <c r="LY106" s="45"/>
      <c r="LZ106" s="45"/>
      <c r="MA106" s="45"/>
      <c r="MB106" s="45"/>
      <c r="MC106" s="45"/>
      <c r="MD106" s="45"/>
      <c r="ME106" s="45"/>
      <c r="MF106" s="45"/>
      <c r="MG106" s="45"/>
      <c r="MH106" s="45"/>
      <c r="MI106" s="45"/>
      <c r="MJ106" s="45"/>
      <c r="MK106" s="45"/>
      <c r="ML106" s="45"/>
      <c r="MM106" s="45"/>
      <c r="MN106" s="45"/>
      <c r="MO106" s="45"/>
      <c r="MP106" s="45"/>
      <c r="MQ106" s="45"/>
      <c r="MR106" s="45"/>
      <c r="MS106" s="45"/>
      <c r="MT106" s="45"/>
      <c r="MU106" s="45"/>
      <c r="MV106" s="45"/>
      <c r="MW106" s="45"/>
      <c r="MX106" s="45"/>
      <c r="MY106" s="45"/>
      <c r="MZ106" s="45"/>
      <c r="NA106" s="45"/>
      <c r="NB106" s="45"/>
    </row>
    <row r="107" spans="2:366" x14ac:dyDescent="0.2">
      <c r="B107" s="45"/>
      <c r="C107" s="58"/>
      <c r="D107" s="148"/>
      <c r="E107" s="149"/>
      <c r="F107" s="58"/>
      <c r="G107" s="148"/>
      <c r="H107" s="149"/>
      <c r="I107" s="58"/>
      <c r="J107" s="148"/>
      <c r="K107" s="149"/>
      <c r="L107" s="58"/>
      <c r="M107" s="148"/>
      <c r="N107" s="149"/>
      <c r="O107" s="58"/>
      <c r="P107" s="148"/>
      <c r="Q107" s="149"/>
      <c r="R107" s="58"/>
      <c r="S107" s="148"/>
      <c r="T107" s="149"/>
      <c r="U107" s="58"/>
      <c r="V107" s="148"/>
      <c r="W107" s="149"/>
      <c r="X107" s="58"/>
      <c r="Y107" s="148"/>
      <c r="Z107" s="149"/>
      <c r="AA107" s="58"/>
      <c r="AB107" s="148"/>
      <c r="AC107" s="149"/>
      <c r="JG107" s="44"/>
      <c r="JH107" s="45"/>
      <c r="JI107" s="45"/>
      <c r="JJ107" s="45"/>
      <c r="JK107" s="45"/>
      <c r="JL107" s="45"/>
      <c r="JM107" s="45"/>
      <c r="JN107" s="45"/>
      <c r="JO107" s="45"/>
      <c r="JP107" s="45"/>
      <c r="JQ107" s="45"/>
      <c r="JR107" s="45"/>
      <c r="JS107" s="45"/>
      <c r="JT107" s="45"/>
      <c r="JU107" s="45"/>
      <c r="JV107" s="45"/>
      <c r="JW107" s="45"/>
      <c r="JX107" s="45"/>
      <c r="JY107" s="45"/>
      <c r="JZ107" s="45"/>
      <c r="KA107" s="45"/>
      <c r="KB107" s="45"/>
      <c r="KC107" s="45"/>
      <c r="KD107" s="45"/>
      <c r="KE107" s="45"/>
      <c r="KF107" s="45"/>
      <c r="KG107" s="45"/>
      <c r="KH107" s="45"/>
      <c r="KI107" s="45"/>
      <c r="KJ107" s="45"/>
      <c r="KK107" s="45"/>
      <c r="KL107" s="45"/>
      <c r="KM107" s="45"/>
      <c r="KN107" s="45"/>
      <c r="KO107" s="45"/>
      <c r="KP107" s="45"/>
      <c r="KQ107" s="45"/>
      <c r="KR107" s="45"/>
      <c r="KS107" s="45"/>
      <c r="KT107" s="45"/>
      <c r="KU107" s="45"/>
      <c r="KV107" s="45"/>
      <c r="KW107" s="45"/>
      <c r="KX107" s="45"/>
      <c r="KY107" s="45"/>
      <c r="KZ107" s="45"/>
      <c r="LA107" s="45"/>
      <c r="LB107" s="45"/>
      <c r="LC107" s="45"/>
      <c r="LD107" s="45"/>
      <c r="LE107" s="45"/>
      <c r="LF107" s="45"/>
      <c r="LG107" s="45"/>
      <c r="LH107" s="45"/>
      <c r="LI107" s="45"/>
      <c r="LJ107" s="45"/>
      <c r="LK107" s="45"/>
      <c r="LL107" s="45"/>
      <c r="LM107" s="45"/>
      <c r="LN107" s="45"/>
      <c r="LO107" s="45"/>
      <c r="LP107" s="45"/>
      <c r="LQ107" s="45"/>
      <c r="LR107" s="45"/>
      <c r="LS107" s="45"/>
      <c r="LT107" s="45"/>
      <c r="LU107" s="45"/>
      <c r="LV107" s="45"/>
      <c r="LW107" s="45"/>
      <c r="LX107" s="45"/>
      <c r="LY107" s="45"/>
      <c r="LZ107" s="45"/>
      <c r="MA107" s="45"/>
      <c r="MB107" s="45"/>
      <c r="MC107" s="45"/>
      <c r="MD107" s="45"/>
      <c r="ME107" s="45"/>
      <c r="MF107" s="45"/>
      <c r="MG107" s="45"/>
      <c r="MH107" s="45"/>
      <c r="MI107" s="45"/>
      <c r="MJ107" s="45"/>
      <c r="MK107" s="45"/>
      <c r="ML107" s="45"/>
      <c r="MM107" s="45"/>
      <c r="MN107" s="45"/>
      <c r="MO107" s="45"/>
      <c r="MP107" s="45"/>
      <c r="MQ107" s="45"/>
      <c r="MR107" s="45"/>
      <c r="MS107" s="45"/>
      <c r="MT107" s="45"/>
      <c r="MU107" s="45"/>
      <c r="MV107" s="45"/>
      <c r="MW107" s="45"/>
      <c r="MX107" s="45"/>
      <c r="MY107" s="45"/>
      <c r="MZ107" s="45"/>
      <c r="NA107" s="45"/>
      <c r="NB107" s="45"/>
    </row>
    <row r="108" spans="2:366" x14ac:dyDescent="0.2">
      <c r="B108" s="45"/>
      <c r="C108" s="58"/>
      <c r="D108" s="148"/>
      <c r="E108" s="149"/>
      <c r="F108" s="58"/>
      <c r="G108" s="148"/>
      <c r="H108" s="149"/>
      <c r="I108" s="58"/>
      <c r="J108" s="148"/>
      <c r="K108" s="149"/>
      <c r="L108" s="58"/>
      <c r="M108" s="148"/>
      <c r="N108" s="149"/>
      <c r="O108" s="58"/>
      <c r="P108" s="148"/>
      <c r="Q108" s="149"/>
      <c r="R108" s="58"/>
      <c r="S108" s="148"/>
      <c r="T108" s="149"/>
      <c r="U108" s="58"/>
      <c r="V108" s="148"/>
      <c r="W108" s="149"/>
      <c r="X108" s="58"/>
      <c r="Y108" s="148"/>
      <c r="Z108" s="149"/>
      <c r="AA108" s="58"/>
      <c r="AB108" s="148"/>
      <c r="AC108" s="149"/>
      <c r="JG108" s="44"/>
      <c r="JH108" s="45"/>
      <c r="JI108" s="45"/>
      <c r="JJ108" s="45"/>
      <c r="JK108" s="45"/>
      <c r="JL108" s="45"/>
      <c r="JM108" s="45"/>
      <c r="JN108" s="45"/>
      <c r="JO108" s="45"/>
      <c r="JP108" s="45"/>
      <c r="JQ108" s="45"/>
      <c r="JR108" s="45"/>
      <c r="JS108" s="45"/>
      <c r="JT108" s="45"/>
      <c r="JU108" s="45"/>
      <c r="JV108" s="45"/>
      <c r="JW108" s="45"/>
      <c r="JX108" s="45"/>
      <c r="JY108" s="45"/>
      <c r="JZ108" s="45"/>
      <c r="KA108" s="45"/>
      <c r="KB108" s="45"/>
      <c r="KC108" s="45"/>
      <c r="KD108" s="45"/>
      <c r="KE108" s="45"/>
      <c r="KF108" s="45"/>
      <c r="KG108" s="45"/>
      <c r="KH108" s="45"/>
      <c r="KI108" s="45"/>
      <c r="KJ108" s="45"/>
      <c r="KK108" s="45"/>
      <c r="KL108" s="45"/>
      <c r="KM108" s="45"/>
      <c r="KN108" s="45"/>
      <c r="KO108" s="45"/>
      <c r="KP108" s="45"/>
      <c r="KQ108" s="45"/>
      <c r="KR108" s="45"/>
      <c r="KS108" s="45"/>
      <c r="KT108" s="45"/>
      <c r="KU108" s="45"/>
      <c r="KV108" s="45"/>
      <c r="KW108" s="45"/>
      <c r="KX108" s="45"/>
      <c r="KY108" s="45"/>
      <c r="KZ108" s="45"/>
      <c r="LA108" s="45"/>
      <c r="LB108" s="45"/>
      <c r="LC108" s="45"/>
      <c r="LD108" s="45"/>
      <c r="LE108" s="45"/>
      <c r="LF108" s="45"/>
      <c r="LG108" s="45"/>
      <c r="LH108" s="45"/>
      <c r="LI108" s="45"/>
      <c r="LJ108" s="45"/>
      <c r="LK108" s="45"/>
      <c r="LL108" s="45"/>
      <c r="LM108" s="45"/>
      <c r="LN108" s="45"/>
      <c r="LO108" s="45"/>
      <c r="LP108" s="45"/>
      <c r="LQ108" s="45"/>
      <c r="LR108" s="45"/>
      <c r="LS108" s="45"/>
      <c r="LT108" s="45"/>
      <c r="LU108" s="45"/>
      <c r="LV108" s="45"/>
      <c r="LW108" s="45"/>
      <c r="LX108" s="45"/>
      <c r="LY108" s="45"/>
      <c r="LZ108" s="45"/>
      <c r="MA108" s="45"/>
      <c r="MB108" s="45"/>
      <c r="MC108" s="45"/>
      <c r="MD108" s="45"/>
      <c r="ME108" s="45"/>
      <c r="MF108" s="45"/>
      <c r="MG108" s="45"/>
      <c r="MH108" s="45"/>
      <c r="MI108" s="45"/>
      <c r="MJ108" s="45"/>
      <c r="MK108" s="45"/>
      <c r="ML108" s="45"/>
      <c r="MM108" s="45"/>
      <c r="MN108" s="45"/>
      <c r="MO108" s="45"/>
      <c r="MP108" s="45"/>
      <c r="MQ108" s="45"/>
      <c r="MR108" s="45"/>
      <c r="MS108" s="45"/>
      <c r="MT108" s="45"/>
      <c r="MU108" s="45"/>
      <c r="MV108" s="45"/>
      <c r="MW108" s="45"/>
      <c r="MX108" s="45"/>
      <c r="MY108" s="45"/>
      <c r="MZ108" s="45"/>
      <c r="NA108" s="45"/>
      <c r="NB108" s="45"/>
    </row>
    <row r="109" spans="2:366" x14ac:dyDescent="0.2">
      <c r="B109" s="45"/>
      <c r="C109" s="58"/>
      <c r="D109" s="148"/>
      <c r="E109" s="149"/>
      <c r="F109" s="58"/>
      <c r="G109" s="148"/>
      <c r="H109" s="149"/>
      <c r="I109" s="58"/>
      <c r="J109" s="148"/>
      <c r="K109" s="149"/>
      <c r="L109" s="58"/>
      <c r="M109" s="148"/>
      <c r="N109" s="149"/>
      <c r="O109" s="58"/>
      <c r="P109" s="148"/>
      <c r="Q109" s="149"/>
      <c r="R109" s="58"/>
      <c r="S109" s="148"/>
      <c r="T109" s="149"/>
      <c r="U109" s="58"/>
      <c r="V109" s="148"/>
      <c r="W109" s="149"/>
      <c r="X109" s="58"/>
      <c r="Y109" s="148"/>
      <c r="Z109" s="149"/>
      <c r="AA109" s="58"/>
      <c r="AB109" s="148"/>
      <c r="AC109" s="149"/>
      <c r="JG109" s="44"/>
      <c r="JH109" s="45"/>
      <c r="JI109" s="45"/>
      <c r="JJ109" s="45"/>
      <c r="JK109" s="45"/>
      <c r="JL109" s="45"/>
      <c r="JM109" s="45"/>
      <c r="JN109" s="45"/>
      <c r="JO109" s="45"/>
      <c r="JP109" s="45"/>
      <c r="JQ109" s="45"/>
      <c r="JR109" s="45"/>
      <c r="JS109" s="45"/>
      <c r="JT109" s="45"/>
      <c r="JU109" s="45"/>
      <c r="JV109" s="45"/>
      <c r="JW109" s="45"/>
      <c r="JX109" s="45"/>
      <c r="JY109" s="45"/>
      <c r="JZ109" s="45"/>
      <c r="KA109" s="45"/>
      <c r="KB109" s="45"/>
      <c r="KC109" s="45"/>
      <c r="KD109" s="45"/>
      <c r="KE109" s="45"/>
      <c r="KF109" s="45"/>
      <c r="KG109" s="45"/>
      <c r="KH109" s="45"/>
      <c r="KI109" s="45"/>
      <c r="KJ109" s="45"/>
      <c r="KK109" s="45"/>
      <c r="KL109" s="45"/>
      <c r="KM109" s="45"/>
      <c r="KN109" s="45"/>
      <c r="KO109" s="45"/>
      <c r="KP109" s="45"/>
      <c r="KQ109" s="45"/>
      <c r="KR109" s="45"/>
      <c r="KS109" s="45"/>
      <c r="KT109" s="45"/>
      <c r="KU109" s="45"/>
      <c r="KV109" s="45"/>
      <c r="KW109" s="45"/>
      <c r="KX109" s="45"/>
      <c r="KY109" s="45"/>
      <c r="KZ109" s="45"/>
      <c r="LA109" s="45"/>
      <c r="LB109" s="45"/>
      <c r="LC109" s="45"/>
      <c r="LD109" s="45"/>
      <c r="LE109" s="45"/>
      <c r="LF109" s="45"/>
      <c r="LG109" s="45"/>
      <c r="LH109" s="45"/>
      <c r="LI109" s="45"/>
      <c r="LJ109" s="45"/>
      <c r="LK109" s="45"/>
      <c r="LL109" s="45"/>
      <c r="LM109" s="45"/>
      <c r="LN109" s="45"/>
      <c r="LO109" s="45"/>
      <c r="LP109" s="45"/>
      <c r="LQ109" s="45"/>
      <c r="LR109" s="45"/>
      <c r="LS109" s="45"/>
      <c r="LT109" s="45"/>
      <c r="LU109" s="45"/>
      <c r="LV109" s="45"/>
      <c r="LW109" s="45"/>
      <c r="LX109" s="45"/>
      <c r="LY109" s="45"/>
      <c r="LZ109" s="45"/>
      <c r="MA109" s="45"/>
      <c r="MB109" s="45"/>
      <c r="MC109" s="45"/>
      <c r="MD109" s="45"/>
      <c r="ME109" s="45"/>
      <c r="MF109" s="45"/>
      <c r="MG109" s="45"/>
      <c r="MH109" s="45"/>
      <c r="MI109" s="45"/>
      <c r="MJ109" s="45"/>
      <c r="MK109" s="45"/>
      <c r="ML109" s="45"/>
      <c r="MM109" s="45"/>
      <c r="MN109" s="45"/>
      <c r="MO109" s="45"/>
      <c r="MP109" s="45"/>
      <c r="MQ109" s="45"/>
      <c r="MR109" s="45"/>
      <c r="MS109" s="45"/>
      <c r="MT109" s="45"/>
      <c r="MU109" s="45"/>
      <c r="MV109" s="45"/>
      <c r="MW109" s="45"/>
      <c r="MX109" s="45"/>
      <c r="MY109" s="45"/>
      <c r="MZ109" s="45"/>
      <c r="NA109" s="45"/>
      <c r="NB109" s="45"/>
    </row>
    <row r="110" spans="2:366" x14ac:dyDescent="0.2">
      <c r="B110" s="45"/>
      <c r="C110" s="58"/>
      <c r="D110" s="148"/>
      <c r="E110" s="149"/>
      <c r="F110" s="58"/>
      <c r="G110" s="148"/>
      <c r="H110" s="149"/>
      <c r="I110" s="58"/>
      <c r="J110" s="148"/>
      <c r="K110" s="149"/>
      <c r="L110" s="58"/>
      <c r="M110" s="148"/>
      <c r="N110" s="149"/>
      <c r="O110" s="58"/>
      <c r="P110" s="148"/>
      <c r="Q110" s="149"/>
      <c r="R110" s="58"/>
      <c r="S110" s="148"/>
      <c r="T110" s="149"/>
      <c r="U110" s="58"/>
      <c r="V110" s="148"/>
      <c r="W110" s="149"/>
      <c r="X110" s="58"/>
      <c r="Y110" s="148"/>
      <c r="Z110" s="149"/>
      <c r="AA110" s="58"/>
      <c r="AB110" s="148"/>
      <c r="AC110" s="149"/>
      <c r="JG110" s="44"/>
      <c r="JH110" s="45"/>
      <c r="JI110" s="45"/>
      <c r="JJ110" s="45"/>
      <c r="JK110" s="45"/>
      <c r="JL110" s="45"/>
      <c r="JM110" s="45"/>
      <c r="JN110" s="45"/>
      <c r="JO110" s="45"/>
      <c r="JP110" s="45"/>
      <c r="JQ110" s="45"/>
      <c r="JR110" s="45"/>
      <c r="JS110" s="45"/>
      <c r="JT110" s="45"/>
      <c r="JU110" s="45"/>
      <c r="JV110" s="45"/>
      <c r="JW110" s="45"/>
      <c r="JX110" s="45"/>
      <c r="JY110" s="45"/>
      <c r="JZ110" s="45"/>
      <c r="KA110" s="45"/>
      <c r="KB110" s="45"/>
      <c r="KC110" s="45"/>
      <c r="KD110" s="45"/>
      <c r="KE110" s="45"/>
      <c r="KF110" s="45"/>
      <c r="KG110" s="45"/>
      <c r="KH110" s="45"/>
      <c r="KI110" s="45"/>
      <c r="KJ110" s="45"/>
      <c r="KK110" s="45"/>
      <c r="KL110" s="45"/>
      <c r="KM110" s="45"/>
      <c r="KN110" s="45"/>
      <c r="KO110" s="45"/>
      <c r="KP110" s="45"/>
      <c r="KQ110" s="45"/>
      <c r="KR110" s="45"/>
      <c r="KS110" s="45"/>
      <c r="KT110" s="45"/>
      <c r="KU110" s="45"/>
      <c r="KV110" s="45"/>
      <c r="KW110" s="45"/>
      <c r="KX110" s="45"/>
      <c r="KY110" s="45"/>
      <c r="KZ110" s="45"/>
      <c r="LA110" s="45"/>
      <c r="LB110" s="45"/>
      <c r="LC110" s="45"/>
      <c r="LD110" s="45"/>
      <c r="LE110" s="45"/>
      <c r="LF110" s="45"/>
      <c r="LG110" s="45"/>
      <c r="LH110" s="45"/>
      <c r="LI110" s="45"/>
      <c r="LJ110" s="45"/>
      <c r="LK110" s="45"/>
      <c r="LL110" s="45"/>
      <c r="LM110" s="45"/>
      <c r="LN110" s="45"/>
      <c r="LO110" s="45"/>
      <c r="LP110" s="45"/>
      <c r="LQ110" s="45"/>
      <c r="LR110" s="45"/>
      <c r="LS110" s="45"/>
      <c r="LT110" s="45"/>
      <c r="LU110" s="45"/>
      <c r="LV110" s="45"/>
      <c r="LW110" s="45"/>
      <c r="LX110" s="45"/>
      <c r="LY110" s="45"/>
      <c r="LZ110" s="45"/>
      <c r="MA110" s="45"/>
      <c r="MB110" s="45"/>
      <c r="MC110" s="45"/>
      <c r="MD110" s="45"/>
      <c r="ME110" s="45"/>
      <c r="MF110" s="45"/>
      <c r="MG110" s="45"/>
      <c r="MH110" s="45"/>
      <c r="MI110" s="45"/>
      <c r="MJ110" s="45"/>
      <c r="MK110" s="45"/>
      <c r="ML110" s="45"/>
      <c r="MM110" s="45"/>
      <c r="MN110" s="45"/>
      <c r="MO110" s="45"/>
      <c r="MP110" s="45"/>
      <c r="MQ110" s="45"/>
      <c r="MR110" s="45"/>
      <c r="MS110" s="45"/>
      <c r="MT110" s="45"/>
      <c r="MU110" s="45"/>
      <c r="MV110" s="45"/>
      <c r="MW110" s="45"/>
      <c r="MX110" s="45"/>
      <c r="MY110" s="45"/>
      <c r="MZ110" s="45"/>
      <c r="NA110" s="45"/>
      <c r="NB110" s="45"/>
    </row>
    <row r="111" spans="2:366" x14ac:dyDescent="0.2">
      <c r="B111" s="45"/>
      <c r="C111" s="58"/>
      <c r="D111" s="148"/>
      <c r="E111" s="149"/>
      <c r="F111" s="58"/>
      <c r="G111" s="148"/>
      <c r="H111" s="149"/>
      <c r="I111" s="58"/>
      <c r="J111" s="148"/>
      <c r="K111" s="149"/>
      <c r="L111" s="58"/>
      <c r="M111" s="148"/>
      <c r="N111" s="149"/>
      <c r="O111" s="58"/>
      <c r="P111" s="148"/>
      <c r="Q111" s="149"/>
      <c r="R111" s="58"/>
      <c r="S111" s="148"/>
      <c r="T111" s="149"/>
      <c r="U111" s="58"/>
      <c r="V111" s="148"/>
      <c r="W111" s="149"/>
      <c r="X111" s="58"/>
      <c r="Y111" s="148"/>
      <c r="Z111" s="149"/>
      <c r="AA111" s="58"/>
      <c r="AB111" s="148"/>
      <c r="AC111" s="149"/>
      <c r="JG111" s="44"/>
      <c r="JH111" s="45"/>
      <c r="JI111" s="45"/>
      <c r="JJ111" s="45"/>
      <c r="JK111" s="45"/>
      <c r="JL111" s="45"/>
      <c r="JM111" s="45"/>
      <c r="JN111" s="45"/>
      <c r="JO111" s="45"/>
      <c r="JP111" s="45"/>
      <c r="JQ111" s="45"/>
      <c r="JR111" s="45"/>
      <c r="JS111" s="45"/>
      <c r="JT111" s="45"/>
      <c r="JU111" s="45"/>
      <c r="JV111" s="45"/>
      <c r="JW111" s="45"/>
      <c r="JX111" s="45"/>
      <c r="JY111" s="45"/>
      <c r="JZ111" s="45"/>
      <c r="KA111" s="45"/>
      <c r="KB111" s="45"/>
      <c r="KC111" s="45"/>
      <c r="KD111" s="45"/>
      <c r="KE111" s="45"/>
      <c r="KF111" s="45"/>
      <c r="KG111" s="45"/>
      <c r="KH111" s="45"/>
      <c r="KI111" s="45"/>
      <c r="KJ111" s="45"/>
      <c r="KK111" s="45"/>
      <c r="KL111" s="45"/>
      <c r="KM111" s="45"/>
      <c r="KN111" s="45"/>
      <c r="KO111" s="45"/>
      <c r="KP111" s="45"/>
      <c r="KQ111" s="45"/>
      <c r="KR111" s="45"/>
      <c r="KS111" s="45"/>
      <c r="KT111" s="45"/>
      <c r="KU111" s="45"/>
      <c r="KV111" s="45"/>
      <c r="KW111" s="45"/>
      <c r="KX111" s="45"/>
      <c r="KY111" s="45"/>
      <c r="KZ111" s="45"/>
      <c r="LA111" s="45"/>
      <c r="LB111" s="45"/>
      <c r="LC111" s="45"/>
      <c r="LD111" s="45"/>
      <c r="LE111" s="45"/>
      <c r="LF111" s="45"/>
      <c r="LG111" s="45"/>
      <c r="LH111" s="45"/>
      <c r="LI111" s="45"/>
      <c r="LJ111" s="45"/>
      <c r="LK111" s="45"/>
      <c r="LL111" s="45"/>
      <c r="LM111" s="45"/>
      <c r="LN111" s="45"/>
      <c r="LO111" s="45"/>
      <c r="LP111" s="45"/>
      <c r="LQ111" s="45"/>
      <c r="LR111" s="45"/>
      <c r="LS111" s="45"/>
      <c r="LT111" s="45"/>
      <c r="LU111" s="45"/>
      <c r="LV111" s="45"/>
      <c r="LW111" s="45"/>
      <c r="LX111" s="45"/>
      <c r="LY111" s="45"/>
      <c r="LZ111" s="45"/>
      <c r="MA111" s="45"/>
      <c r="MB111" s="45"/>
      <c r="MC111" s="45"/>
      <c r="MD111" s="45"/>
      <c r="ME111" s="45"/>
      <c r="MF111" s="45"/>
      <c r="MG111" s="45"/>
      <c r="MH111" s="45"/>
      <c r="MI111" s="45"/>
      <c r="MJ111" s="45"/>
      <c r="MK111" s="45"/>
      <c r="ML111" s="45"/>
      <c r="MM111" s="45"/>
      <c r="MN111" s="45"/>
      <c r="MO111" s="45"/>
      <c r="MP111" s="45"/>
      <c r="MQ111" s="45"/>
      <c r="MR111" s="45"/>
      <c r="MS111" s="45"/>
      <c r="MT111" s="45"/>
      <c r="MU111" s="45"/>
      <c r="MV111" s="45"/>
      <c r="MW111" s="45"/>
      <c r="MX111" s="45"/>
      <c r="MY111" s="45"/>
      <c r="MZ111" s="45"/>
      <c r="NA111" s="45"/>
      <c r="NB111" s="45"/>
    </row>
    <row r="112" spans="2:366" x14ac:dyDescent="0.2">
      <c r="B112" s="45"/>
      <c r="C112" s="58"/>
      <c r="D112" s="148"/>
      <c r="E112" s="149"/>
      <c r="F112" s="58"/>
      <c r="G112" s="148"/>
      <c r="H112" s="149"/>
      <c r="I112" s="58"/>
      <c r="J112" s="148"/>
      <c r="K112" s="149"/>
      <c r="L112" s="58"/>
      <c r="M112" s="148"/>
      <c r="N112" s="149"/>
      <c r="O112" s="58"/>
      <c r="P112" s="148"/>
      <c r="Q112" s="149"/>
      <c r="R112" s="58"/>
      <c r="S112" s="148"/>
      <c r="T112" s="149"/>
      <c r="U112" s="58"/>
      <c r="V112" s="148"/>
      <c r="W112" s="149"/>
      <c r="X112" s="58"/>
      <c r="Y112" s="148"/>
      <c r="Z112" s="149"/>
      <c r="AA112" s="58"/>
      <c r="AB112" s="148"/>
      <c r="AC112" s="149"/>
      <c r="JG112" s="44"/>
      <c r="JH112" s="45"/>
      <c r="JI112" s="45"/>
      <c r="JJ112" s="45"/>
      <c r="JK112" s="45"/>
      <c r="JL112" s="45"/>
      <c r="JM112" s="45"/>
      <c r="JN112" s="45"/>
      <c r="JO112" s="45"/>
      <c r="JP112" s="45"/>
      <c r="JQ112" s="45"/>
      <c r="JR112" s="45"/>
      <c r="JS112" s="45"/>
      <c r="JT112" s="45"/>
      <c r="JU112" s="45"/>
      <c r="JV112" s="45"/>
      <c r="JW112" s="45"/>
      <c r="JX112" s="45"/>
      <c r="JY112" s="45"/>
      <c r="JZ112" s="45"/>
      <c r="KA112" s="45"/>
      <c r="KB112" s="45"/>
      <c r="KC112" s="45"/>
      <c r="KD112" s="45"/>
      <c r="KE112" s="45"/>
      <c r="KF112" s="45"/>
      <c r="KG112" s="45"/>
      <c r="KH112" s="45"/>
      <c r="KI112" s="45"/>
      <c r="KJ112" s="45"/>
      <c r="KK112" s="45"/>
      <c r="KL112" s="45"/>
      <c r="KM112" s="45"/>
      <c r="KN112" s="45"/>
      <c r="KO112" s="45"/>
      <c r="KP112" s="45"/>
      <c r="KQ112" s="45"/>
      <c r="KR112" s="45"/>
      <c r="KS112" s="45"/>
      <c r="KT112" s="45"/>
      <c r="KU112" s="45"/>
      <c r="KV112" s="45"/>
      <c r="KW112" s="45"/>
      <c r="KX112" s="45"/>
      <c r="KY112" s="45"/>
      <c r="KZ112" s="45"/>
      <c r="LA112" s="45"/>
      <c r="LB112" s="45"/>
      <c r="LC112" s="45"/>
      <c r="LD112" s="45"/>
      <c r="LE112" s="45"/>
      <c r="LF112" s="45"/>
      <c r="LG112" s="45"/>
      <c r="LH112" s="45"/>
      <c r="LI112" s="45"/>
      <c r="LJ112" s="45"/>
      <c r="LK112" s="45"/>
      <c r="LL112" s="45"/>
      <c r="LM112" s="45"/>
      <c r="LN112" s="45"/>
      <c r="LO112" s="45"/>
      <c r="LP112" s="45"/>
      <c r="LQ112" s="45"/>
      <c r="LR112" s="45"/>
      <c r="LS112" s="45"/>
      <c r="LT112" s="45"/>
      <c r="LU112" s="45"/>
      <c r="LV112" s="45"/>
      <c r="LW112" s="45"/>
      <c r="LX112" s="45"/>
      <c r="LY112" s="45"/>
      <c r="LZ112" s="45"/>
      <c r="MA112" s="45"/>
      <c r="MB112" s="45"/>
      <c r="MC112" s="45"/>
      <c r="MD112" s="45"/>
      <c r="ME112" s="45"/>
      <c r="MF112" s="45"/>
      <c r="MG112" s="45"/>
      <c r="MH112" s="45"/>
      <c r="MI112" s="45"/>
      <c r="MJ112" s="45"/>
      <c r="MK112" s="45"/>
      <c r="ML112" s="45"/>
      <c r="MM112" s="45"/>
      <c r="MN112" s="45"/>
      <c r="MO112" s="45"/>
      <c r="MP112" s="45"/>
      <c r="MQ112" s="45"/>
      <c r="MR112" s="45"/>
      <c r="MS112" s="45"/>
      <c r="MT112" s="45"/>
      <c r="MU112" s="45"/>
      <c r="MV112" s="45"/>
      <c r="MW112" s="45"/>
      <c r="MX112" s="45"/>
      <c r="MY112" s="45"/>
      <c r="MZ112" s="45"/>
      <c r="NA112" s="45"/>
      <c r="NB112" s="45"/>
    </row>
    <row r="113" spans="2:366" x14ac:dyDescent="0.2">
      <c r="B113" s="45"/>
      <c r="C113" s="58"/>
      <c r="D113" s="148"/>
      <c r="E113" s="149"/>
      <c r="F113" s="58"/>
      <c r="G113" s="148"/>
      <c r="H113" s="149"/>
      <c r="I113" s="58"/>
      <c r="J113" s="148"/>
      <c r="K113" s="149"/>
      <c r="L113" s="58"/>
      <c r="M113" s="148"/>
      <c r="N113" s="149"/>
      <c r="O113" s="58"/>
      <c r="P113" s="148"/>
      <c r="Q113" s="149"/>
      <c r="R113" s="58"/>
      <c r="S113" s="148"/>
      <c r="T113" s="149"/>
      <c r="U113" s="58"/>
      <c r="V113" s="148"/>
      <c r="W113" s="149"/>
      <c r="X113" s="58"/>
      <c r="Y113" s="148"/>
      <c r="Z113" s="149"/>
      <c r="AA113" s="58"/>
      <c r="AB113" s="148"/>
      <c r="AC113" s="149"/>
      <c r="JG113" s="44"/>
      <c r="JH113" s="45"/>
      <c r="JI113" s="45"/>
      <c r="JJ113" s="45"/>
      <c r="JK113" s="45"/>
      <c r="JL113" s="45"/>
      <c r="JM113" s="45"/>
      <c r="JN113" s="45"/>
      <c r="JO113" s="45"/>
      <c r="JP113" s="45"/>
      <c r="JQ113" s="45"/>
      <c r="JR113" s="45"/>
      <c r="JS113" s="45"/>
      <c r="JT113" s="45"/>
      <c r="JU113" s="45"/>
      <c r="JV113" s="45"/>
      <c r="JW113" s="45"/>
      <c r="JX113" s="45"/>
      <c r="JY113" s="45"/>
      <c r="JZ113" s="45"/>
      <c r="KA113" s="45"/>
      <c r="KB113" s="45"/>
      <c r="KC113" s="45"/>
      <c r="KD113" s="45"/>
      <c r="KE113" s="45"/>
      <c r="KF113" s="45"/>
      <c r="KG113" s="45"/>
      <c r="KH113" s="45"/>
      <c r="KI113" s="45"/>
      <c r="KJ113" s="45"/>
      <c r="KK113" s="45"/>
      <c r="KL113" s="45"/>
      <c r="KM113" s="45"/>
      <c r="KN113" s="45"/>
      <c r="KO113" s="45"/>
      <c r="KP113" s="45"/>
      <c r="KQ113" s="45"/>
      <c r="KR113" s="45"/>
      <c r="KS113" s="45"/>
      <c r="KT113" s="45"/>
      <c r="KU113" s="45"/>
      <c r="KV113" s="45"/>
      <c r="KW113" s="45"/>
      <c r="KX113" s="45"/>
      <c r="KY113" s="45"/>
      <c r="KZ113" s="45"/>
      <c r="LA113" s="45"/>
      <c r="LB113" s="45"/>
      <c r="LC113" s="45"/>
      <c r="LD113" s="45"/>
      <c r="LE113" s="45"/>
      <c r="LF113" s="45"/>
      <c r="LG113" s="45"/>
      <c r="LH113" s="45"/>
      <c r="LI113" s="45"/>
      <c r="LJ113" s="45"/>
      <c r="LK113" s="45"/>
      <c r="LL113" s="45"/>
      <c r="LM113" s="45"/>
      <c r="LN113" s="45"/>
      <c r="LO113" s="45"/>
      <c r="LP113" s="45"/>
      <c r="LQ113" s="45"/>
      <c r="LR113" s="45"/>
      <c r="LS113" s="45"/>
      <c r="LT113" s="45"/>
      <c r="LU113" s="45"/>
      <c r="LV113" s="45"/>
      <c r="LW113" s="45"/>
      <c r="LX113" s="45"/>
      <c r="LY113" s="45"/>
      <c r="LZ113" s="45"/>
      <c r="MA113" s="45"/>
      <c r="MB113" s="45"/>
      <c r="MC113" s="45"/>
      <c r="MD113" s="45"/>
      <c r="ME113" s="45"/>
      <c r="MF113" s="45"/>
      <c r="MG113" s="45"/>
      <c r="MH113" s="45"/>
      <c r="MI113" s="45"/>
      <c r="MJ113" s="45"/>
      <c r="MK113" s="45"/>
      <c r="ML113" s="45"/>
      <c r="MM113" s="45"/>
      <c r="MN113" s="45"/>
      <c r="MO113" s="45"/>
      <c r="MP113" s="45"/>
      <c r="MQ113" s="45"/>
      <c r="MR113" s="45"/>
      <c r="MS113" s="45"/>
      <c r="MT113" s="45"/>
      <c r="MU113" s="45"/>
      <c r="MV113" s="45"/>
      <c r="MW113" s="45"/>
      <c r="MX113" s="45"/>
      <c r="MY113" s="45"/>
      <c r="MZ113" s="45"/>
      <c r="NA113" s="45"/>
      <c r="NB113" s="45"/>
    </row>
    <row r="114" spans="2:366" x14ac:dyDescent="0.2">
      <c r="B114" s="45"/>
      <c r="C114" s="58"/>
      <c r="D114" s="148"/>
      <c r="E114" s="149"/>
      <c r="F114" s="58"/>
      <c r="G114" s="148"/>
      <c r="H114" s="149"/>
      <c r="I114" s="58"/>
      <c r="J114" s="148"/>
      <c r="K114" s="149"/>
      <c r="L114" s="58"/>
      <c r="M114" s="148"/>
      <c r="N114" s="149"/>
      <c r="O114" s="58"/>
      <c r="P114" s="148"/>
      <c r="Q114" s="149"/>
      <c r="R114" s="58"/>
      <c r="S114" s="148"/>
      <c r="T114" s="149"/>
      <c r="U114" s="58"/>
      <c r="V114" s="148"/>
      <c r="W114" s="149"/>
      <c r="X114" s="58"/>
      <c r="Y114" s="148"/>
      <c r="Z114" s="149"/>
      <c r="AA114" s="58"/>
      <c r="AB114" s="148"/>
      <c r="AC114" s="149"/>
      <c r="JG114" s="44"/>
      <c r="JH114" s="45"/>
      <c r="JI114" s="45"/>
      <c r="JJ114" s="45"/>
      <c r="JK114" s="45"/>
      <c r="JL114" s="45"/>
      <c r="JM114" s="45"/>
      <c r="JN114" s="45"/>
      <c r="JO114" s="45"/>
      <c r="JP114" s="45"/>
      <c r="JQ114" s="45"/>
      <c r="JR114" s="45"/>
      <c r="JS114" s="45"/>
      <c r="JT114" s="45"/>
      <c r="JU114" s="45"/>
      <c r="JV114" s="45"/>
      <c r="JW114" s="45"/>
      <c r="JX114" s="45"/>
      <c r="JY114" s="45"/>
      <c r="JZ114" s="45"/>
      <c r="KA114" s="45"/>
      <c r="KB114" s="45"/>
      <c r="KC114" s="45"/>
      <c r="KD114" s="45"/>
      <c r="KE114" s="45"/>
      <c r="KF114" s="45"/>
      <c r="KG114" s="45"/>
      <c r="KH114" s="45"/>
      <c r="KI114" s="45"/>
      <c r="KJ114" s="45"/>
      <c r="KK114" s="45"/>
      <c r="KL114" s="45"/>
      <c r="KM114" s="45"/>
      <c r="KN114" s="45"/>
      <c r="KO114" s="45"/>
      <c r="KP114" s="45"/>
      <c r="KQ114" s="45"/>
      <c r="KR114" s="45"/>
      <c r="KS114" s="45"/>
      <c r="KT114" s="45"/>
      <c r="KU114" s="45"/>
      <c r="KV114" s="45"/>
      <c r="KW114" s="45"/>
      <c r="KX114" s="45"/>
      <c r="KY114" s="45"/>
      <c r="KZ114" s="45"/>
      <c r="LA114" s="45"/>
      <c r="LB114" s="45"/>
      <c r="LC114" s="45"/>
      <c r="LD114" s="45"/>
      <c r="LE114" s="45"/>
      <c r="LF114" s="45"/>
      <c r="LG114" s="45"/>
      <c r="LH114" s="45"/>
      <c r="LI114" s="45"/>
      <c r="LJ114" s="45"/>
      <c r="LK114" s="45"/>
      <c r="LL114" s="45"/>
      <c r="LM114" s="45"/>
      <c r="LN114" s="45"/>
      <c r="LO114" s="45"/>
      <c r="LP114" s="45"/>
      <c r="LQ114" s="45"/>
      <c r="LR114" s="45"/>
      <c r="LS114" s="45"/>
      <c r="LT114" s="45"/>
      <c r="LU114" s="45"/>
      <c r="LV114" s="45"/>
      <c r="LW114" s="45"/>
      <c r="LX114" s="45"/>
      <c r="LY114" s="45"/>
      <c r="LZ114" s="45"/>
      <c r="MA114" s="45"/>
      <c r="MB114" s="45"/>
      <c r="MC114" s="45"/>
      <c r="MD114" s="45"/>
      <c r="ME114" s="45"/>
      <c r="MF114" s="45"/>
      <c r="MG114" s="45"/>
      <c r="MH114" s="45"/>
      <c r="MI114" s="45"/>
      <c r="MJ114" s="45"/>
      <c r="MK114" s="45"/>
      <c r="ML114" s="45"/>
      <c r="MM114" s="45"/>
      <c r="MN114" s="45"/>
      <c r="MO114" s="45"/>
      <c r="MP114" s="45"/>
      <c r="MQ114" s="45"/>
      <c r="MR114" s="45"/>
      <c r="MS114" s="45"/>
      <c r="MT114" s="45"/>
      <c r="MU114" s="45"/>
      <c r="MV114" s="45"/>
      <c r="MW114" s="45"/>
      <c r="MX114" s="45"/>
      <c r="MY114" s="45"/>
      <c r="MZ114" s="45"/>
      <c r="NA114" s="45"/>
      <c r="NB114" s="45"/>
    </row>
    <row r="115" spans="2:366" x14ac:dyDescent="0.2">
      <c r="B115" s="45"/>
      <c r="C115" s="58"/>
      <c r="D115" s="148"/>
      <c r="E115" s="149"/>
      <c r="F115" s="58"/>
      <c r="G115" s="148"/>
      <c r="H115" s="149"/>
      <c r="I115" s="58"/>
      <c r="J115" s="148"/>
      <c r="K115" s="149"/>
      <c r="L115" s="58"/>
      <c r="M115" s="148"/>
      <c r="N115" s="149"/>
      <c r="O115" s="58"/>
      <c r="P115" s="148"/>
      <c r="Q115" s="149"/>
      <c r="R115" s="58"/>
      <c r="S115" s="148"/>
      <c r="T115" s="149"/>
      <c r="U115" s="58"/>
      <c r="V115" s="148"/>
      <c r="W115" s="149"/>
      <c r="X115" s="58"/>
      <c r="Y115" s="148"/>
      <c r="Z115" s="149"/>
      <c r="AA115" s="58"/>
      <c r="AB115" s="148"/>
      <c r="AC115" s="149"/>
      <c r="JG115" s="44"/>
      <c r="JH115" s="45"/>
      <c r="JI115" s="45"/>
      <c r="JJ115" s="45"/>
      <c r="JK115" s="45"/>
      <c r="JL115" s="45"/>
      <c r="JM115" s="45"/>
      <c r="JN115" s="45"/>
      <c r="JO115" s="45"/>
      <c r="JP115" s="45"/>
      <c r="JQ115" s="45"/>
      <c r="JR115" s="45"/>
      <c r="JS115" s="45"/>
      <c r="JT115" s="45"/>
      <c r="JU115" s="45"/>
      <c r="JV115" s="45"/>
      <c r="JW115" s="45"/>
      <c r="JX115" s="45"/>
      <c r="JY115" s="45"/>
      <c r="JZ115" s="45"/>
      <c r="KA115" s="45"/>
      <c r="KB115" s="45"/>
      <c r="KC115" s="45"/>
      <c r="KD115" s="45"/>
      <c r="KE115" s="45"/>
      <c r="KF115" s="45"/>
      <c r="KG115" s="45"/>
      <c r="KH115" s="45"/>
      <c r="KI115" s="45"/>
      <c r="KJ115" s="45"/>
      <c r="KK115" s="45"/>
      <c r="KL115" s="45"/>
      <c r="KM115" s="45"/>
      <c r="KN115" s="45"/>
      <c r="KO115" s="45"/>
      <c r="KP115" s="45"/>
      <c r="KQ115" s="45"/>
      <c r="KR115" s="45"/>
      <c r="KS115" s="45"/>
      <c r="KT115" s="45"/>
      <c r="KU115" s="45"/>
      <c r="KV115" s="45"/>
      <c r="KW115" s="45"/>
      <c r="KX115" s="45"/>
      <c r="KY115" s="45"/>
      <c r="KZ115" s="45"/>
      <c r="LA115" s="45"/>
      <c r="LB115" s="45"/>
      <c r="LC115" s="45"/>
      <c r="LD115" s="45"/>
      <c r="LE115" s="45"/>
      <c r="LF115" s="45"/>
      <c r="LG115" s="45"/>
      <c r="LH115" s="45"/>
      <c r="LI115" s="45"/>
      <c r="LJ115" s="45"/>
      <c r="LK115" s="45"/>
      <c r="LL115" s="45"/>
      <c r="LM115" s="45"/>
      <c r="LN115" s="45"/>
      <c r="LO115" s="45"/>
      <c r="LP115" s="45"/>
      <c r="LQ115" s="45"/>
      <c r="LR115" s="45"/>
      <c r="LS115" s="45"/>
      <c r="LT115" s="45"/>
      <c r="LU115" s="45"/>
      <c r="LV115" s="45"/>
      <c r="LW115" s="45"/>
      <c r="LX115" s="45"/>
      <c r="LY115" s="45"/>
      <c r="LZ115" s="45"/>
      <c r="MA115" s="45"/>
      <c r="MB115" s="45"/>
      <c r="MC115" s="45"/>
      <c r="MD115" s="45"/>
      <c r="ME115" s="45"/>
      <c r="MF115" s="45"/>
      <c r="MG115" s="45"/>
      <c r="MH115" s="45"/>
      <c r="MI115" s="45"/>
      <c r="MJ115" s="45"/>
      <c r="MK115" s="45"/>
      <c r="ML115" s="45"/>
      <c r="MM115" s="45"/>
      <c r="MN115" s="45"/>
      <c r="MO115" s="45"/>
      <c r="MP115" s="45"/>
      <c r="MQ115" s="45"/>
      <c r="MR115" s="45"/>
      <c r="MS115" s="45"/>
      <c r="MT115" s="45"/>
      <c r="MU115" s="45"/>
      <c r="MV115" s="45"/>
      <c r="MW115" s="45"/>
      <c r="MX115" s="45"/>
      <c r="MY115" s="45"/>
      <c r="MZ115" s="45"/>
      <c r="NA115" s="45"/>
      <c r="NB115" s="45"/>
    </row>
    <row r="116" spans="2:366" x14ac:dyDescent="0.2">
      <c r="B116" s="45"/>
      <c r="C116" s="58"/>
      <c r="D116" s="148"/>
      <c r="E116" s="149"/>
      <c r="F116" s="58"/>
      <c r="G116" s="148"/>
      <c r="H116" s="149"/>
      <c r="I116" s="58"/>
      <c r="J116" s="148"/>
      <c r="K116" s="149"/>
      <c r="L116" s="58"/>
      <c r="M116" s="148"/>
      <c r="N116" s="149"/>
      <c r="O116" s="58"/>
      <c r="P116" s="148"/>
      <c r="Q116" s="149"/>
      <c r="R116" s="58"/>
      <c r="S116" s="148"/>
      <c r="T116" s="149"/>
      <c r="U116" s="58"/>
      <c r="V116" s="148"/>
      <c r="W116" s="149"/>
      <c r="X116" s="58"/>
      <c r="Y116" s="148"/>
      <c r="Z116" s="149"/>
      <c r="AA116" s="58"/>
      <c r="AB116" s="148"/>
      <c r="AC116" s="149"/>
      <c r="JG116" s="44"/>
      <c r="JH116" s="45"/>
      <c r="JI116" s="45"/>
      <c r="JJ116" s="45"/>
      <c r="JK116" s="45"/>
      <c r="JL116" s="45"/>
      <c r="JM116" s="45"/>
      <c r="JN116" s="45"/>
      <c r="JO116" s="45"/>
      <c r="JP116" s="45"/>
      <c r="JQ116" s="45"/>
      <c r="JR116" s="45"/>
      <c r="JS116" s="45"/>
      <c r="JT116" s="45"/>
      <c r="JU116" s="45"/>
      <c r="JV116" s="45"/>
      <c r="JW116" s="45"/>
      <c r="JX116" s="45"/>
      <c r="JY116" s="45"/>
      <c r="JZ116" s="45"/>
      <c r="KA116" s="45"/>
      <c r="KB116" s="45"/>
      <c r="KC116" s="45"/>
      <c r="KD116" s="45"/>
      <c r="KE116" s="45"/>
      <c r="KF116" s="45"/>
      <c r="KG116" s="45"/>
      <c r="KH116" s="45"/>
      <c r="KI116" s="45"/>
      <c r="KJ116" s="45"/>
      <c r="KK116" s="45"/>
      <c r="KL116" s="45"/>
      <c r="KM116" s="45"/>
      <c r="KN116" s="45"/>
      <c r="KO116" s="45"/>
      <c r="KP116" s="45"/>
      <c r="KQ116" s="45"/>
      <c r="KR116" s="45"/>
      <c r="KS116" s="45"/>
      <c r="KT116" s="45"/>
      <c r="KU116" s="45"/>
      <c r="KV116" s="45"/>
      <c r="KW116" s="45"/>
      <c r="KX116" s="45"/>
      <c r="KY116" s="45"/>
      <c r="KZ116" s="45"/>
      <c r="LA116" s="45"/>
      <c r="LB116" s="45"/>
      <c r="LC116" s="45"/>
      <c r="LD116" s="45"/>
      <c r="LE116" s="45"/>
      <c r="LF116" s="45"/>
      <c r="LG116" s="45"/>
      <c r="LH116" s="45"/>
      <c r="LI116" s="45"/>
      <c r="LJ116" s="45"/>
      <c r="LK116" s="45"/>
      <c r="LL116" s="45"/>
      <c r="LM116" s="45"/>
      <c r="LN116" s="45"/>
      <c r="LO116" s="45"/>
      <c r="LP116" s="45"/>
      <c r="LQ116" s="45"/>
      <c r="LR116" s="45"/>
      <c r="LS116" s="45"/>
      <c r="LT116" s="45"/>
      <c r="LU116" s="45"/>
      <c r="LV116" s="45"/>
      <c r="LW116" s="45"/>
      <c r="LX116" s="45"/>
      <c r="LY116" s="45"/>
      <c r="LZ116" s="45"/>
      <c r="MA116" s="45"/>
      <c r="MB116" s="45"/>
      <c r="MC116" s="45"/>
      <c r="MD116" s="45"/>
      <c r="ME116" s="45"/>
      <c r="MF116" s="45"/>
      <c r="MG116" s="45"/>
      <c r="MH116" s="45"/>
      <c r="MI116" s="45"/>
      <c r="MJ116" s="45"/>
      <c r="MK116" s="45"/>
      <c r="ML116" s="45"/>
      <c r="MM116" s="45"/>
      <c r="MN116" s="45"/>
      <c r="MO116" s="45"/>
      <c r="MP116" s="45"/>
      <c r="MQ116" s="45"/>
      <c r="MR116" s="45"/>
      <c r="MS116" s="45"/>
      <c r="MT116" s="45"/>
      <c r="MU116" s="45"/>
      <c r="MV116" s="45"/>
      <c r="MW116" s="45"/>
      <c r="MX116" s="45"/>
      <c r="MY116" s="45"/>
      <c r="MZ116" s="45"/>
      <c r="NA116" s="45"/>
      <c r="NB116" s="45"/>
    </row>
    <row r="117" spans="2:366" x14ac:dyDescent="0.2">
      <c r="B117" s="45"/>
      <c r="C117" s="58"/>
      <c r="D117" s="148"/>
      <c r="E117" s="149"/>
      <c r="F117" s="58"/>
      <c r="G117" s="148"/>
      <c r="H117" s="149"/>
      <c r="I117" s="58"/>
      <c r="J117" s="148"/>
      <c r="K117" s="149"/>
      <c r="L117" s="58"/>
      <c r="M117" s="148"/>
      <c r="N117" s="149"/>
      <c r="O117" s="58"/>
      <c r="P117" s="148"/>
      <c r="Q117" s="149"/>
      <c r="R117" s="58"/>
      <c r="S117" s="148"/>
      <c r="T117" s="149"/>
      <c r="U117" s="58"/>
      <c r="V117" s="148"/>
      <c r="W117" s="149"/>
      <c r="X117" s="58"/>
      <c r="Y117" s="148"/>
      <c r="Z117" s="149"/>
      <c r="AA117" s="58"/>
      <c r="AB117" s="148"/>
      <c r="AC117" s="149"/>
      <c r="JG117" s="44"/>
      <c r="JH117" s="45"/>
      <c r="JI117" s="45"/>
      <c r="JJ117" s="45"/>
      <c r="JK117" s="45"/>
      <c r="JL117" s="45"/>
      <c r="JM117" s="45"/>
      <c r="JN117" s="45"/>
      <c r="JO117" s="45"/>
      <c r="JP117" s="45"/>
      <c r="JQ117" s="45"/>
      <c r="JR117" s="45"/>
      <c r="JS117" s="45"/>
      <c r="JT117" s="45"/>
      <c r="JU117" s="45"/>
      <c r="JV117" s="45"/>
      <c r="JW117" s="45"/>
      <c r="JX117" s="45"/>
      <c r="JY117" s="45"/>
      <c r="JZ117" s="45"/>
      <c r="KA117" s="45"/>
      <c r="KB117" s="45"/>
      <c r="KC117" s="45"/>
      <c r="KD117" s="45"/>
      <c r="KE117" s="45"/>
      <c r="KF117" s="45"/>
      <c r="KG117" s="45"/>
      <c r="KH117" s="45"/>
      <c r="KI117" s="45"/>
      <c r="KJ117" s="45"/>
      <c r="KK117" s="45"/>
      <c r="KL117" s="45"/>
      <c r="KM117" s="45"/>
      <c r="KN117" s="45"/>
      <c r="KO117" s="45"/>
      <c r="KP117" s="45"/>
      <c r="KQ117" s="45"/>
      <c r="KR117" s="45"/>
      <c r="KS117" s="45"/>
      <c r="KT117" s="45"/>
      <c r="KU117" s="45"/>
      <c r="KV117" s="45"/>
      <c r="KW117" s="45"/>
      <c r="KX117" s="45"/>
      <c r="KY117" s="45"/>
      <c r="KZ117" s="45"/>
      <c r="LA117" s="45"/>
      <c r="LB117" s="45"/>
      <c r="LC117" s="45"/>
      <c r="LD117" s="45"/>
      <c r="LE117" s="45"/>
      <c r="LF117" s="45"/>
      <c r="LG117" s="45"/>
      <c r="LH117" s="45"/>
      <c r="LI117" s="45"/>
      <c r="LJ117" s="45"/>
      <c r="LK117" s="45"/>
      <c r="LL117" s="45"/>
      <c r="LM117" s="45"/>
      <c r="LN117" s="45"/>
      <c r="LO117" s="45"/>
      <c r="LP117" s="45"/>
      <c r="LQ117" s="45"/>
      <c r="LR117" s="45"/>
      <c r="LS117" s="45"/>
      <c r="LT117" s="45"/>
      <c r="LU117" s="45"/>
      <c r="LV117" s="45"/>
      <c r="LW117" s="45"/>
      <c r="LX117" s="45"/>
      <c r="LY117" s="45"/>
      <c r="LZ117" s="45"/>
      <c r="MA117" s="45"/>
      <c r="MB117" s="45"/>
      <c r="MC117" s="45"/>
      <c r="MD117" s="45"/>
      <c r="ME117" s="45"/>
      <c r="MF117" s="45"/>
      <c r="MG117" s="45"/>
      <c r="MH117" s="45"/>
      <c r="MI117" s="45"/>
      <c r="MJ117" s="45"/>
      <c r="MK117" s="45"/>
      <c r="ML117" s="45"/>
      <c r="MM117" s="45"/>
      <c r="MN117" s="45"/>
      <c r="MO117" s="45"/>
      <c r="MP117" s="45"/>
      <c r="MQ117" s="45"/>
      <c r="MR117" s="45"/>
      <c r="MS117" s="45"/>
      <c r="MT117" s="45"/>
      <c r="MU117" s="45"/>
      <c r="MV117" s="45"/>
      <c r="MW117" s="45"/>
      <c r="MX117" s="45"/>
      <c r="MY117" s="45"/>
      <c r="MZ117" s="45"/>
      <c r="NA117" s="45"/>
      <c r="NB117" s="45"/>
    </row>
    <row r="118" spans="2:366" x14ac:dyDescent="0.2">
      <c r="B118" s="45"/>
      <c r="C118" s="58"/>
      <c r="D118" s="148"/>
      <c r="E118" s="149"/>
      <c r="F118" s="58"/>
      <c r="G118" s="148"/>
      <c r="H118" s="149"/>
      <c r="I118" s="58"/>
      <c r="J118" s="148"/>
      <c r="K118" s="149"/>
      <c r="L118" s="58"/>
      <c r="M118" s="148"/>
      <c r="N118" s="149"/>
      <c r="O118" s="58"/>
      <c r="P118" s="148"/>
      <c r="Q118" s="149"/>
      <c r="R118" s="58"/>
      <c r="S118" s="148"/>
      <c r="T118" s="149"/>
      <c r="U118" s="58"/>
      <c r="V118" s="148"/>
      <c r="W118" s="149"/>
      <c r="X118" s="58"/>
      <c r="Y118" s="148"/>
      <c r="Z118" s="149"/>
      <c r="AA118" s="58"/>
      <c r="AB118" s="148"/>
      <c r="AC118" s="149"/>
      <c r="JG118" s="44"/>
      <c r="JH118" s="45"/>
      <c r="JI118" s="45"/>
      <c r="JJ118" s="45"/>
      <c r="JK118" s="45"/>
      <c r="JL118" s="45"/>
      <c r="JM118" s="45"/>
      <c r="JN118" s="45"/>
      <c r="JO118" s="45"/>
      <c r="JP118" s="45"/>
      <c r="JQ118" s="45"/>
      <c r="JR118" s="45"/>
      <c r="JS118" s="45"/>
      <c r="JT118" s="45"/>
      <c r="JU118" s="45"/>
      <c r="JV118" s="45"/>
      <c r="JW118" s="45"/>
      <c r="JX118" s="45"/>
      <c r="JY118" s="45"/>
      <c r="JZ118" s="45"/>
      <c r="KA118" s="45"/>
      <c r="KB118" s="45"/>
      <c r="KC118" s="45"/>
      <c r="KD118" s="45"/>
      <c r="KE118" s="45"/>
      <c r="KF118" s="45"/>
      <c r="KG118" s="45"/>
      <c r="KH118" s="45"/>
      <c r="KI118" s="45"/>
      <c r="KJ118" s="45"/>
      <c r="KK118" s="45"/>
      <c r="KL118" s="45"/>
      <c r="KM118" s="45"/>
      <c r="KN118" s="45"/>
      <c r="KO118" s="45"/>
      <c r="KP118" s="45"/>
      <c r="KQ118" s="45"/>
      <c r="KR118" s="45"/>
      <c r="KS118" s="45"/>
      <c r="KT118" s="45"/>
      <c r="KU118" s="45"/>
      <c r="KV118" s="45"/>
      <c r="KW118" s="45"/>
      <c r="KX118" s="45"/>
      <c r="KY118" s="45"/>
      <c r="KZ118" s="45"/>
      <c r="LA118" s="45"/>
      <c r="LB118" s="45"/>
      <c r="LC118" s="45"/>
      <c r="LD118" s="45"/>
      <c r="LE118" s="45"/>
      <c r="LF118" s="45"/>
      <c r="LG118" s="45"/>
      <c r="LH118" s="45"/>
      <c r="LI118" s="45"/>
      <c r="LJ118" s="45"/>
      <c r="LK118" s="45"/>
      <c r="LL118" s="45"/>
      <c r="LM118" s="45"/>
      <c r="LN118" s="45"/>
      <c r="LO118" s="45"/>
      <c r="LP118" s="45"/>
      <c r="LQ118" s="45"/>
      <c r="LR118" s="45"/>
      <c r="LS118" s="45"/>
      <c r="LT118" s="45"/>
      <c r="LU118" s="45"/>
      <c r="LV118" s="45"/>
      <c r="LW118" s="45"/>
      <c r="LX118" s="45"/>
      <c r="LY118" s="45"/>
      <c r="LZ118" s="45"/>
      <c r="MA118" s="45"/>
      <c r="MB118" s="45"/>
      <c r="MC118" s="45"/>
      <c r="MD118" s="45"/>
      <c r="ME118" s="45"/>
      <c r="MF118" s="45"/>
      <c r="MG118" s="45"/>
      <c r="MH118" s="45"/>
      <c r="MI118" s="45"/>
      <c r="MJ118" s="45"/>
      <c r="MK118" s="45"/>
      <c r="ML118" s="45"/>
      <c r="MM118" s="45"/>
      <c r="MN118" s="45"/>
      <c r="MO118" s="45"/>
      <c r="MP118" s="45"/>
      <c r="MQ118" s="45"/>
      <c r="MR118" s="45"/>
      <c r="MS118" s="45"/>
      <c r="MT118" s="45"/>
      <c r="MU118" s="45"/>
      <c r="MV118" s="45"/>
      <c r="MW118" s="45"/>
      <c r="MX118" s="45"/>
      <c r="MY118" s="45"/>
      <c r="MZ118" s="45"/>
      <c r="NA118" s="45"/>
      <c r="NB118" s="45"/>
    </row>
    <row r="119" spans="2:366" x14ac:dyDescent="0.2">
      <c r="B119" s="45"/>
      <c r="C119" s="58"/>
      <c r="D119" s="148"/>
      <c r="E119" s="149"/>
      <c r="F119" s="58"/>
      <c r="G119" s="148"/>
      <c r="H119" s="149"/>
      <c r="I119" s="58"/>
      <c r="J119" s="148"/>
      <c r="K119" s="149"/>
      <c r="L119" s="58"/>
      <c r="M119" s="148"/>
      <c r="N119" s="149"/>
      <c r="O119" s="58"/>
      <c r="P119" s="148"/>
      <c r="Q119" s="149"/>
      <c r="R119" s="58"/>
      <c r="S119" s="148"/>
      <c r="T119" s="149"/>
      <c r="U119" s="58"/>
      <c r="V119" s="148"/>
      <c r="W119" s="149"/>
      <c r="X119" s="58"/>
      <c r="Y119" s="148"/>
      <c r="Z119" s="149"/>
      <c r="AA119" s="58"/>
      <c r="AB119" s="148"/>
      <c r="AC119" s="149"/>
      <c r="JG119" s="44"/>
      <c r="JH119" s="45"/>
      <c r="JI119" s="45"/>
      <c r="JJ119" s="45"/>
      <c r="JK119" s="45"/>
      <c r="JL119" s="45"/>
      <c r="JM119" s="45"/>
      <c r="JN119" s="45"/>
      <c r="JO119" s="45"/>
      <c r="JP119" s="45"/>
      <c r="JQ119" s="45"/>
      <c r="JR119" s="45"/>
      <c r="JS119" s="45"/>
      <c r="JT119" s="45"/>
      <c r="JU119" s="45"/>
      <c r="JV119" s="45"/>
      <c r="JW119" s="45"/>
      <c r="JX119" s="45"/>
      <c r="JY119" s="45"/>
      <c r="JZ119" s="45"/>
      <c r="KA119" s="45"/>
      <c r="KB119" s="45"/>
      <c r="KC119" s="45"/>
      <c r="KD119" s="45"/>
      <c r="KE119" s="45"/>
      <c r="KF119" s="45"/>
      <c r="KG119" s="45"/>
      <c r="KH119" s="45"/>
      <c r="KI119" s="45"/>
      <c r="KJ119" s="45"/>
      <c r="KK119" s="45"/>
      <c r="KL119" s="45"/>
      <c r="KM119" s="45"/>
      <c r="KN119" s="45"/>
      <c r="KO119" s="45"/>
      <c r="KP119" s="45"/>
      <c r="KQ119" s="45"/>
      <c r="KR119" s="45"/>
      <c r="KS119" s="45"/>
      <c r="KT119" s="45"/>
      <c r="KU119" s="45"/>
      <c r="KV119" s="45"/>
      <c r="KW119" s="45"/>
      <c r="KX119" s="45"/>
      <c r="KY119" s="45"/>
      <c r="KZ119" s="45"/>
      <c r="LA119" s="45"/>
      <c r="LB119" s="45"/>
      <c r="LC119" s="45"/>
      <c r="LD119" s="45"/>
      <c r="LE119" s="45"/>
      <c r="LF119" s="45"/>
      <c r="LG119" s="45"/>
      <c r="LH119" s="45"/>
      <c r="LI119" s="45"/>
      <c r="LJ119" s="45"/>
      <c r="LK119" s="45"/>
      <c r="LL119" s="45"/>
      <c r="LM119" s="45"/>
      <c r="LN119" s="45"/>
      <c r="LO119" s="45"/>
      <c r="LP119" s="45"/>
      <c r="LQ119" s="45"/>
      <c r="LR119" s="45"/>
      <c r="LS119" s="45"/>
      <c r="LT119" s="45"/>
      <c r="LU119" s="45"/>
      <c r="LV119" s="45"/>
      <c r="LW119" s="45"/>
      <c r="LX119" s="45"/>
      <c r="LY119" s="45"/>
      <c r="LZ119" s="45"/>
      <c r="MA119" s="45"/>
      <c r="MB119" s="45"/>
      <c r="MC119" s="45"/>
      <c r="MD119" s="45"/>
      <c r="ME119" s="45"/>
      <c r="MF119" s="45"/>
      <c r="MG119" s="45"/>
      <c r="MH119" s="45"/>
      <c r="MI119" s="45"/>
      <c r="MJ119" s="45"/>
      <c r="MK119" s="45"/>
      <c r="ML119" s="45"/>
      <c r="MM119" s="45"/>
      <c r="MN119" s="45"/>
      <c r="MO119" s="45"/>
      <c r="MP119" s="45"/>
      <c r="MQ119" s="45"/>
      <c r="MR119" s="45"/>
      <c r="MS119" s="45"/>
      <c r="MT119" s="45"/>
      <c r="MU119" s="45"/>
      <c r="MV119" s="45"/>
      <c r="MW119" s="45"/>
      <c r="MX119" s="45"/>
      <c r="MY119" s="45"/>
      <c r="MZ119" s="45"/>
      <c r="NA119" s="45"/>
      <c r="NB119" s="45"/>
    </row>
    <row r="120" spans="2:366" x14ac:dyDescent="0.2">
      <c r="B120" s="45"/>
      <c r="C120" s="58"/>
      <c r="D120" s="148"/>
      <c r="E120" s="149"/>
      <c r="F120" s="58"/>
      <c r="G120" s="148"/>
      <c r="H120" s="149"/>
      <c r="I120" s="58"/>
      <c r="J120" s="148"/>
      <c r="K120" s="149"/>
      <c r="L120" s="58"/>
      <c r="M120" s="148"/>
      <c r="N120" s="149"/>
      <c r="O120" s="58"/>
      <c r="P120" s="148"/>
      <c r="Q120" s="149"/>
      <c r="R120" s="58"/>
      <c r="S120" s="148"/>
      <c r="T120" s="149"/>
      <c r="U120" s="58"/>
      <c r="V120" s="148"/>
      <c r="W120" s="149"/>
      <c r="X120" s="58"/>
      <c r="Y120" s="148"/>
      <c r="Z120" s="149"/>
      <c r="AA120" s="58"/>
      <c r="AB120" s="148"/>
      <c r="AC120" s="149"/>
      <c r="JG120" s="44"/>
      <c r="JH120" s="45"/>
      <c r="JI120" s="45"/>
      <c r="JJ120" s="45"/>
      <c r="JK120" s="45"/>
      <c r="JL120" s="45"/>
      <c r="JM120" s="45"/>
      <c r="JN120" s="45"/>
      <c r="JO120" s="45"/>
      <c r="JP120" s="45"/>
      <c r="JQ120" s="45"/>
      <c r="JR120" s="45"/>
      <c r="JS120" s="45"/>
      <c r="JT120" s="45"/>
      <c r="JU120" s="45"/>
      <c r="JV120" s="45"/>
      <c r="JW120" s="45"/>
      <c r="JX120" s="45"/>
      <c r="JY120" s="45"/>
      <c r="JZ120" s="45"/>
      <c r="KA120" s="45"/>
      <c r="KB120" s="45"/>
      <c r="KC120" s="45"/>
      <c r="KD120" s="45"/>
      <c r="KE120" s="45"/>
      <c r="KF120" s="45"/>
      <c r="KG120" s="45"/>
      <c r="KH120" s="45"/>
      <c r="KI120" s="45"/>
      <c r="KJ120" s="45"/>
      <c r="KK120" s="45"/>
      <c r="KL120" s="45"/>
      <c r="KM120" s="45"/>
      <c r="KN120" s="45"/>
      <c r="KO120" s="45"/>
      <c r="KP120" s="45"/>
      <c r="KQ120" s="45"/>
      <c r="KR120" s="45"/>
      <c r="KS120" s="45"/>
      <c r="KT120" s="45"/>
      <c r="KU120" s="45"/>
      <c r="KV120" s="45"/>
      <c r="KW120" s="45"/>
      <c r="KX120" s="45"/>
      <c r="KY120" s="45"/>
      <c r="KZ120" s="45"/>
      <c r="LA120" s="45"/>
      <c r="LB120" s="45"/>
      <c r="LC120" s="45"/>
      <c r="LD120" s="45"/>
      <c r="LE120" s="45"/>
      <c r="LF120" s="45"/>
      <c r="LG120" s="45"/>
      <c r="LH120" s="45"/>
      <c r="LI120" s="45"/>
      <c r="LJ120" s="45"/>
      <c r="LK120" s="45"/>
      <c r="LL120" s="45"/>
      <c r="LM120" s="45"/>
      <c r="LN120" s="45"/>
      <c r="LO120" s="45"/>
      <c r="LP120" s="45"/>
      <c r="LQ120" s="45"/>
      <c r="LR120" s="45"/>
      <c r="LS120" s="45"/>
      <c r="LT120" s="45"/>
      <c r="LU120" s="45"/>
      <c r="LV120" s="45"/>
      <c r="LW120" s="45"/>
      <c r="LX120" s="45"/>
      <c r="LY120" s="45"/>
      <c r="LZ120" s="45"/>
      <c r="MA120" s="45"/>
      <c r="MB120" s="45"/>
      <c r="MC120" s="45"/>
      <c r="MD120" s="45"/>
      <c r="ME120" s="45"/>
      <c r="MF120" s="45"/>
      <c r="MG120" s="45"/>
      <c r="MH120" s="45"/>
      <c r="MI120" s="45"/>
      <c r="MJ120" s="45"/>
      <c r="MK120" s="45"/>
      <c r="ML120" s="45"/>
      <c r="MM120" s="45"/>
      <c r="MN120" s="45"/>
      <c r="MO120" s="45"/>
      <c r="MP120" s="45"/>
      <c r="MQ120" s="45"/>
      <c r="MR120" s="45"/>
      <c r="MS120" s="45"/>
      <c r="MT120" s="45"/>
      <c r="MU120" s="45"/>
      <c r="MV120" s="45"/>
      <c r="MW120" s="45"/>
      <c r="MX120" s="45"/>
      <c r="MY120" s="45"/>
      <c r="MZ120" s="45"/>
      <c r="NA120" s="45"/>
      <c r="NB120" s="45"/>
    </row>
    <row r="121" spans="2:366" x14ac:dyDescent="0.2">
      <c r="B121" s="45"/>
      <c r="C121" s="58"/>
      <c r="D121" s="148"/>
      <c r="E121" s="149"/>
      <c r="F121" s="58"/>
      <c r="G121" s="148"/>
      <c r="H121" s="149"/>
      <c r="I121" s="58"/>
      <c r="J121" s="148"/>
      <c r="K121" s="149"/>
      <c r="L121" s="58"/>
      <c r="M121" s="148"/>
      <c r="N121" s="149"/>
      <c r="O121" s="58"/>
      <c r="P121" s="148"/>
      <c r="Q121" s="149"/>
      <c r="R121" s="58"/>
      <c r="S121" s="148"/>
      <c r="T121" s="149"/>
      <c r="U121" s="58"/>
      <c r="V121" s="148"/>
      <c r="W121" s="149"/>
      <c r="X121" s="58"/>
      <c r="Y121" s="148"/>
      <c r="Z121" s="149"/>
      <c r="AA121" s="58"/>
      <c r="AB121" s="148"/>
      <c r="AC121" s="149"/>
      <c r="JG121" s="44"/>
      <c r="JH121" s="45"/>
      <c r="JI121" s="45"/>
      <c r="JJ121" s="45"/>
      <c r="JK121" s="45"/>
      <c r="JL121" s="45"/>
      <c r="JM121" s="45"/>
      <c r="JN121" s="45"/>
      <c r="JO121" s="45"/>
      <c r="JP121" s="45"/>
      <c r="JQ121" s="45"/>
      <c r="JR121" s="45"/>
      <c r="JS121" s="45"/>
      <c r="JT121" s="45"/>
      <c r="JU121" s="45"/>
      <c r="JV121" s="45"/>
      <c r="JW121" s="45"/>
      <c r="JX121" s="45"/>
      <c r="JY121" s="45"/>
      <c r="JZ121" s="45"/>
      <c r="KA121" s="45"/>
      <c r="KB121" s="45"/>
      <c r="KC121" s="45"/>
      <c r="KD121" s="45"/>
      <c r="KE121" s="45"/>
      <c r="KF121" s="45"/>
      <c r="KG121" s="45"/>
      <c r="KH121" s="45"/>
      <c r="KI121" s="45"/>
      <c r="KJ121" s="45"/>
      <c r="KK121" s="45"/>
      <c r="KL121" s="45"/>
      <c r="KM121" s="45"/>
      <c r="KN121" s="45"/>
      <c r="KO121" s="45"/>
      <c r="KP121" s="45"/>
      <c r="KQ121" s="45"/>
      <c r="KR121" s="45"/>
      <c r="KS121" s="45"/>
      <c r="KT121" s="45"/>
      <c r="KU121" s="45"/>
      <c r="KV121" s="45"/>
      <c r="KW121" s="45"/>
      <c r="KX121" s="45"/>
      <c r="KY121" s="45"/>
      <c r="KZ121" s="45"/>
      <c r="LA121" s="45"/>
      <c r="LB121" s="45"/>
      <c r="LC121" s="45"/>
      <c r="LD121" s="45"/>
      <c r="LE121" s="45"/>
      <c r="LF121" s="45"/>
      <c r="LG121" s="45"/>
      <c r="LH121" s="45"/>
      <c r="LI121" s="45"/>
      <c r="LJ121" s="45"/>
      <c r="LK121" s="45"/>
      <c r="LL121" s="45"/>
      <c r="LM121" s="45"/>
      <c r="LN121" s="45"/>
      <c r="LO121" s="45"/>
      <c r="LP121" s="45"/>
      <c r="LQ121" s="45"/>
      <c r="LR121" s="45"/>
      <c r="LS121" s="45"/>
      <c r="LT121" s="45"/>
      <c r="LU121" s="45"/>
      <c r="LV121" s="45"/>
      <c r="LW121" s="45"/>
      <c r="LX121" s="45"/>
      <c r="LY121" s="45"/>
      <c r="LZ121" s="45"/>
      <c r="MA121" s="45"/>
      <c r="MB121" s="45"/>
      <c r="MC121" s="45"/>
      <c r="MD121" s="45"/>
      <c r="ME121" s="45"/>
      <c r="MF121" s="45"/>
      <c r="MG121" s="45"/>
      <c r="MH121" s="45"/>
      <c r="MI121" s="45"/>
      <c r="MJ121" s="45"/>
      <c r="MK121" s="45"/>
      <c r="ML121" s="45"/>
      <c r="MM121" s="45"/>
      <c r="MN121" s="45"/>
      <c r="MO121" s="45"/>
      <c r="MP121" s="45"/>
      <c r="MQ121" s="45"/>
      <c r="MR121" s="45"/>
      <c r="MS121" s="45"/>
      <c r="MT121" s="45"/>
      <c r="MU121" s="45"/>
      <c r="MV121" s="45"/>
      <c r="MW121" s="45"/>
      <c r="MX121" s="45"/>
      <c r="MY121" s="45"/>
      <c r="MZ121" s="45"/>
      <c r="NA121" s="45"/>
      <c r="NB121" s="45"/>
    </row>
    <row r="122" spans="2:366" x14ac:dyDescent="0.2">
      <c r="B122" s="45"/>
      <c r="C122" s="58"/>
      <c r="D122" s="148"/>
      <c r="E122" s="149"/>
      <c r="F122" s="58"/>
      <c r="G122" s="148"/>
      <c r="H122" s="149"/>
      <c r="I122" s="58"/>
      <c r="J122" s="148"/>
      <c r="K122" s="149"/>
      <c r="L122" s="58"/>
      <c r="M122" s="148"/>
      <c r="N122" s="149"/>
      <c r="O122" s="58"/>
      <c r="P122" s="148"/>
      <c r="Q122" s="149"/>
      <c r="R122" s="58"/>
      <c r="S122" s="148"/>
      <c r="T122" s="149"/>
      <c r="U122" s="58"/>
      <c r="V122" s="148"/>
      <c r="W122" s="149"/>
      <c r="X122" s="58"/>
      <c r="Y122" s="148"/>
      <c r="Z122" s="149"/>
      <c r="AA122" s="58"/>
      <c r="AB122" s="148"/>
      <c r="AC122" s="149"/>
      <c r="JG122" s="44"/>
      <c r="JH122" s="45"/>
      <c r="JI122" s="45"/>
      <c r="JJ122" s="45"/>
      <c r="JK122" s="45"/>
      <c r="JL122" s="45"/>
      <c r="JM122" s="45"/>
      <c r="JN122" s="45"/>
      <c r="JO122" s="45"/>
      <c r="JP122" s="45"/>
      <c r="JQ122" s="45"/>
      <c r="JR122" s="45"/>
      <c r="JS122" s="45"/>
      <c r="JT122" s="45"/>
      <c r="JU122" s="45"/>
      <c r="JV122" s="45"/>
      <c r="JW122" s="45"/>
      <c r="JX122" s="45"/>
      <c r="JY122" s="45"/>
      <c r="JZ122" s="45"/>
      <c r="KA122" s="45"/>
      <c r="KB122" s="45"/>
      <c r="KC122" s="45"/>
      <c r="KD122" s="45"/>
      <c r="KE122" s="45"/>
      <c r="KF122" s="45"/>
      <c r="KG122" s="45"/>
      <c r="KH122" s="45"/>
      <c r="KI122" s="45"/>
      <c r="KJ122" s="45"/>
      <c r="KK122" s="45"/>
      <c r="KL122" s="45"/>
      <c r="KM122" s="45"/>
      <c r="KN122" s="45"/>
      <c r="KO122" s="45"/>
      <c r="KP122" s="45"/>
      <c r="KQ122" s="45"/>
      <c r="KR122" s="45"/>
      <c r="KS122" s="45"/>
      <c r="KT122" s="45"/>
      <c r="KU122" s="45"/>
      <c r="KV122" s="45"/>
      <c r="KW122" s="45"/>
      <c r="KX122" s="45"/>
      <c r="KY122" s="45"/>
      <c r="KZ122" s="45"/>
      <c r="LA122" s="45"/>
      <c r="LB122" s="45"/>
      <c r="LC122" s="45"/>
      <c r="LD122" s="45"/>
      <c r="LE122" s="45"/>
      <c r="LF122" s="45"/>
      <c r="LG122" s="45"/>
      <c r="LH122" s="45"/>
      <c r="LI122" s="45"/>
      <c r="LJ122" s="45"/>
      <c r="LK122" s="45"/>
      <c r="LL122" s="45"/>
      <c r="LM122" s="45"/>
      <c r="LN122" s="45"/>
      <c r="LO122" s="45"/>
      <c r="LP122" s="45"/>
      <c r="LQ122" s="45"/>
      <c r="LR122" s="45"/>
      <c r="LS122" s="45"/>
      <c r="LT122" s="45"/>
      <c r="LU122" s="45"/>
      <c r="LV122" s="45"/>
      <c r="LW122" s="45"/>
      <c r="LX122" s="45"/>
      <c r="LY122" s="45"/>
      <c r="LZ122" s="45"/>
      <c r="MA122" s="45"/>
      <c r="MB122" s="45"/>
      <c r="MC122" s="45"/>
      <c r="MD122" s="45"/>
      <c r="ME122" s="45"/>
      <c r="MF122" s="45"/>
      <c r="MG122" s="45"/>
      <c r="MH122" s="45"/>
      <c r="MI122" s="45"/>
      <c r="MJ122" s="45"/>
      <c r="MK122" s="45"/>
      <c r="ML122" s="45"/>
      <c r="MM122" s="45"/>
      <c r="MN122" s="45"/>
      <c r="MO122" s="45"/>
      <c r="MP122" s="45"/>
      <c r="MQ122" s="45"/>
      <c r="MR122" s="45"/>
      <c r="MS122" s="45"/>
      <c r="MT122" s="45"/>
      <c r="MU122" s="45"/>
      <c r="MV122" s="45"/>
      <c r="MW122" s="45"/>
      <c r="MX122" s="45"/>
      <c r="MY122" s="45"/>
      <c r="MZ122" s="45"/>
      <c r="NA122" s="45"/>
      <c r="NB122" s="45"/>
    </row>
    <row r="123" spans="2:366" x14ac:dyDescent="0.2">
      <c r="B123" s="45"/>
      <c r="C123" s="58"/>
      <c r="D123" s="148"/>
      <c r="E123" s="149"/>
      <c r="F123" s="58"/>
      <c r="G123" s="148"/>
      <c r="H123" s="149"/>
      <c r="I123" s="58"/>
      <c r="J123" s="148"/>
      <c r="K123" s="149"/>
      <c r="L123" s="58"/>
      <c r="M123" s="148"/>
      <c r="N123" s="149"/>
      <c r="O123" s="58"/>
      <c r="P123" s="148"/>
      <c r="Q123" s="149"/>
      <c r="R123" s="58"/>
      <c r="S123" s="148"/>
      <c r="T123" s="149"/>
      <c r="U123" s="58"/>
      <c r="V123" s="148"/>
      <c r="W123" s="149"/>
      <c r="X123" s="58"/>
      <c r="Y123" s="148"/>
      <c r="Z123" s="149"/>
      <c r="AA123" s="58"/>
      <c r="AB123" s="148"/>
      <c r="AC123" s="149"/>
      <c r="JG123" s="44"/>
      <c r="JH123" s="45"/>
      <c r="JI123" s="45"/>
      <c r="JJ123" s="45"/>
      <c r="JK123" s="45"/>
      <c r="JL123" s="45"/>
      <c r="JM123" s="45"/>
      <c r="JN123" s="45"/>
      <c r="JO123" s="45"/>
      <c r="JP123" s="45"/>
      <c r="JQ123" s="45"/>
      <c r="JR123" s="45"/>
      <c r="JS123" s="45"/>
      <c r="JT123" s="45"/>
      <c r="JU123" s="45"/>
      <c r="JV123" s="45"/>
      <c r="JW123" s="45"/>
      <c r="JX123" s="45"/>
      <c r="JY123" s="45"/>
      <c r="JZ123" s="45"/>
      <c r="KA123" s="45"/>
      <c r="KB123" s="45"/>
      <c r="KC123" s="45"/>
      <c r="KD123" s="45"/>
      <c r="KE123" s="45"/>
      <c r="KF123" s="45"/>
      <c r="KG123" s="45"/>
      <c r="KH123" s="45"/>
      <c r="KI123" s="45"/>
      <c r="KJ123" s="45"/>
      <c r="KK123" s="45"/>
      <c r="KL123" s="45"/>
      <c r="KM123" s="45"/>
      <c r="KN123" s="45"/>
      <c r="KO123" s="45"/>
      <c r="KP123" s="45"/>
      <c r="KQ123" s="45"/>
      <c r="KR123" s="45"/>
      <c r="KS123" s="45"/>
      <c r="KT123" s="45"/>
      <c r="KU123" s="45"/>
      <c r="KV123" s="45"/>
      <c r="KW123" s="45"/>
      <c r="KX123" s="45"/>
      <c r="KY123" s="45"/>
      <c r="KZ123" s="45"/>
      <c r="LA123" s="45"/>
      <c r="LB123" s="45"/>
      <c r="LC123" s="45"/>
      <c r="LD123" s="45"/>
      <c r="LE123" s="45"/>
      <c r="LF123" s="45"/>
      <c r="LG123" s="45"/>
      <c r="LH123" s="45"/>
      <c r="LI123" s="45"/>
      <c r="LJ123" s="45"/>
      <c r="LK123" s="45"/>
      <c r="LL123" s="45"/>
      <c r="LM123" s="45"/>
      <c r="LN123" s="45"/>
      <c r="LO123" s="45"/>
      <c r="LP123" s="45"/>
      <c r="LQ123" s="45"/>
      <c r="LR123" s="45"/>
      <c r="LS123" s="45"/>
      <c r="LT123" s="45"/>
      <c r="LU123" s="45"/>
      <c r="LV123" s="45"/>
      <c r="LW123" s="45"/>
      <c r="LX123" s="45"/>
      <c r="LY123" s="45"/>
      <c r="LZ123" s="45"/>
      <c r="MA123" s="45"/>
      <c r="MB123" s="45"/>
      <c r="MC123" s="45"/>
      <c r="MD123" s="45"/>
      <c r="ME123" s="45"/>
      <c r="MF123" s="45"/>
      <c r="MG123" s="45"/>
      <c r="MH123" s="45"/>
      <c r="MI123" s="45"/>
      <c r="MJ123" s="45"/>
      <c r="MK123" s="45"/>
      <c r="ML123" s="45"/>
      <c r="MM123" s="45"/>
      <c r="MN123" s="45"/>
      <c r="MO123" s="45"/>
      <c r="MP123" s="45"/>
      <c r="MQ123" s="45"/>
      <c r="MR123" s="45"/>
      <c r="MS123" s="45"/>
      <c r="MT123" s="45"/>
      <c r="MU123" s="45"/>
      <c r="MV123" s="45"/>
      <c r="MW123" s="45"/>
      <c r="MX123" s="45"/>
      <c r="MY123" s="45"/>
      <c r="MZ123" s="45"/>
      <c r="NA123" s="45"/>
      <c r="NB123" s="45"/>
    </row>
    <row r="124" spans="2:366" x14ac:dyDescent="0.2">
      <c r="B124" s="45"/>
      <c r="C124" s="58"/>
      <c r="D124" s="148"/>
      <c r="E124" s="149"/>
      <c r="F124" s="58"/>
      <c r="G124" s="148"/>
      <c r="H124" s="149"/>
      <c r="I124" s="58"/>
      <c r="J124" s="148"/>
      <c r="K124" s="149"/>
      <c r="L124" s="58"/>
      <c r="M124" s="148"/>
      <c r="N124" s="149"/>
      <c r="O124" s="58"/>
      <c r="P124" s="148"/>
      <c r="Q124" s="149"/>
      <c r="R124" s="58"/>
      <c r="S124" s="148"/>
      <c r="T124" s="149"/>
      <c r="U124" s="58"/>
      <c r="V124" s="148"/>
      <c r="W124" s="149"/>
      <c r="X124" s="58"/>
      <c r="Y124" s="148"/>
      <c r="Z124" s="149"/>
      <c r="AA124" s="58"/>
      <c r="AB124" s="148"/>
      <c r="AC124" s="149"/>
      <c r="JG124" s="44"/>
      <c r="JH124" s="45"/>
      <c r="JI124" s="45"/>
      <c r="JJ124" s="45"/>
      <c r="JK124" s="45"/>
      <c r="JL124" s="45"/>
      <c r="JM124" s="45"/>
      <c r="JN124" s="45"/>
      <c r="JO124" s="45"/>
      <c r="JP124" s="45"/>
      <c r="JQ124" s="45"/>
      <c r="JR124" s="45"/>
      <c r="JS124" s="45"/>
      <c r="JT124" s="45"/>
      <c r="JU124" s="45"/>
      <c r="JV124" s="45"/>
      <c r="JW124" s="45"/>
      <c r="JX124" s="45"/>
      <c r="JY124" s="45"/>
      <c r="JZ124" s="45"/>
      <c r="KA124" s="45"/>
      <c r="KB124" s="45"/>
      <c r="KC124" s="45"/>
      <c r="KD124" s="45"/>
      <c r="KE124" s="45"/>
      <c r="KF124" s="45"/>
      <c r="KG124" s="45"/>
      <c r="KH124" s="45"/>
      <c r="KI124" s="45"/>
      <c r="KJ124" s="45"/>
      <c r="KK124" s="45"/>
      <c r="KL124" s="45"/>
      <c r="KM124" s="45"/>
      <c r="KN124" s="45"/>
      <c r="KO124" s="45"/>
      <c r="KP124" s="45"/>
      <c r="KQ124" s="45"/>
      <c r="KR124" s="45"/>
      <c r="KS124" s="45"/>
      <c r="KT124" s="45"/>
      <c r="KU124" s="45"/>
      <c r="KV124" s="45"/>
      <c r="KW124" s="45"/>
      <c r="KX124" s="45"/>
      <c r="KY124" s="45"/>
      <c r="KZ124" s="45"/>
      <c r="LA124" s="45"/>
      <c r="LB124" s="45"/>
      <c r="LC124" s="45"/>
      <c r="LD124" s="45"/>
      <c r="LE124" s="45"/>
      <c r="LF124" s="45"/>
      <c r="LG124" s="45"/>
      <c r="LH124" s="45"/>
      <c r="LI124" s="45"/>
      <c r="LJ124" s="45"/>
      <c r="LK124" s="45"/>
      <c r="LL124" s="45"/>
      <c r="LM124" s="45"/>
      <c r="LN124" s="45"/>
      <c r="LO124" s="45"/>
      <c r="LP124" s="45"/>
      <c r="LQ124" s="45"/>
      <c r="LR124" s="45"/>
      <c r="LS124" s="45"/>
      <c r="LT124" s="45"/>
      <c r="LU124" s="45"/>
      <c r="LV124" s="45"/>
      <c r="LW124" s="45"/>
      <c r="LX124" s="45"/>
      <c r="LY124" s="45"/>
      <c r="LZ124" s="45"/>
      <c r="MA124" s="45"/>
      <c r="MB124" s="45"/>
      <c r="MC124" s="45"/>
      <c r="MD124" s="45"/>
      <c r="ME124" s="45"/>
      <c r="MF124" s="45"/>
      <c r="MG124" s="45"/>
      <c r="MH124" s="45"/>
      <c r="MI124" s="45"/>
      <c r="MJ124" s="45"/>
      <c r="MK124" s="45"/>
      <c r="ML124" s="45"/>
      <c r="MM124" s="45"/>
      <c r="MN124" s="45"/>
      <c r="MO124" s="45"/>
      <c r="MP124" s="45"/>
      <c r="MQ124" s="45"/>
      <c r="MR124" s="45"/>
      <c r="MS124" s="45"/>
      <c r="MT124" s="45"/>
      <c r="MU124" s="45"/>
      <c r="MV124" s="45"/>
      <c r="MW124" s="45"/>
      <c r="MX124" s="45"/>
      <c r="MY124" s="45"/>
      <c r="MZ124" s="45"/>
      <c r="NA124" s="45"/>
      <c r="NB124" s="45"/>
    </row>
    <row r="125" spans="2:366" x14ac:dyDescent="0.2">
      <c r="B125" s="45"/>
      <c r="C125" s="58"/>
      <c r="D125" s="148"/>
      <c r="E125" s="149"/>
      <c r="F125" s="58"/>
      <c r="G125" s="148"/>
      <c r="H125" s="149"/>
      <c r="I125" s="58"/>
      <c r="J125" s="148"/>
      <c r="K125" s="149"/>
      <c r="L125" s="58"/>
      <c r="M125" s="148"/>
      <c r="N125" s="149"/>
      <c r="O125" s="58"/>
      <c r="P125" s="148"/>
      <c r="Q125" s="149"/>
      <c r="R125" s="58"/>
      <c r="S125" s="148"/>
      <c r="T125" s="149"/>
      <c r="U125" s="58"/>
      <c r="V125" s="148"/>
      <c r="W125" s="149"/>
      <c r="X125" s="58"/>
      <c r="Y125" s="148"/>
      <c r="Z125" s="149"/>
      <c r="AA125" s="58"/>
      <c r="AB125" s="148"/>
      <c r="AC125" s="149"/>
      <c r="JG125" s="44"/>
      <c r="JH125" s="45"/>
      <c r="JI125" s="45"/>
      <c r="JJ125" s="45"/>
      <c r="JK125" s="45"/>
      <c r="JL125" s="45"/>
      <c r="JM125" s="45"/>
      <c r="JN125" s="45"/>
      <c r="JO125" s="45"/>
      <c r="JP125" s="45"/>
      <c r="JQ125" s="45"/>
      <c r="JR125" s="45"/>
      <c r="JS125" s="45"/>
      <c r="JT125" s="45"/>
      <c r="JU125" s="45"/>
      <c r="JV125" s="45"/>
      <c r="JW125" s="45"/>
      <c r="JX125" s="45"/>
      <c r="JY125" s="45"/>
      <c r="JZ125" s="45"/>
      <c r="KA125" s="45"/>
      <c r="KB125" s="45"/>
      <c r="KC125" s="45"/>
      <c r="KD125" s="45"/>
      <c r="KE125" s="45"/>
      <c r="KF125" s="45"/>
      <c r="KG125" s="45"/>
      <c r="KH125" s="45"/>
      <c r="KI125" s="45"/>
      <c r="KJ125" s="45"/>
      <c r="KK125" s="45"/>
      <c r="KL125" s="45"/>
      <c r="KM125" s="45"/>
      <c r="KN125" s="45"/>
      <c r="KO125" s="45"/>
      <c r="KP125" s="45"/>
      <c r="KQ125" s="45"/>
      <c r="KR125" s="45"/>
      <c r="KS125" s="45"/>
      <c r="KT125" s="45"/>
      <c r="KU125" s="45"/>
      <c r="KV125" s="45"/>
      <c r="KW125" s="45"/>
      <c r="KX125" s="45"/>
      <c r="KY125" s="45"/>
      <c r="KZ125" s="45"/>
      <c r="LA125" s="45"/>
      <c r="LB125" s="45"/>
      <c r="LC125" s="45"/>
      <c r="LD125" s="45"/>
      <c r="LE125" s="45"/>
      <c r="LF125" s="45"/>
      <c r="LG125" s="45"/>
      <c r="LH125" s="45"/>
      <c r="LI125" s="45"/>
      <c r="LJ125" s="45"/>
      <c r="LK125" s="45"/>
      <c r="LL125" s="45"/>
      <c r="LM125" s="45"/>
      <c r="LN125" s="45"/>
      <c r="LO125" s="45"/>
      <c r="LP125" s="45"/>
      <c r="LQ125" s="45"/>
      <c r="LR125" s="45"/>
      <c r="LS125" s="45"/>
      <c r="LT125" s="45"/>
      <c r="LU125" s="45"/>
      <c r="LV125" s="45"/>
      <c r="LW125" s="45"/>
      <c r="LX125" s="45"/>
      <c r="LY125" s="45"/>
      <c r="LZ125" s="45"/>
      <c r="MA125" s="45"/>
      <c r="MB125" s="45"/>
      <c r="MC125" s="45"/>
      <c r="MD125" s="45"/>
      <c r="ME125" s="45"/>
      <c r="MF125" s="45"/>
      <c r="MG125" s="45"/>
      <c r="MH125" s="45"/>
      <c r="MI125" s="45"/>
      <c r="MJ125" s="45"/>
      <c r="MK125" s="45"/>
      <c r="ML125" s="45"/>
      <c r="MM125" s="45"/>
      <c r="MN125" s="45"/>
      <c r="MO125" s="45"/>
      <c r="MP125" s="45"/>
      <c r="MQ125" s="45"/>
      <c r="MR125" s="45"/>
      <c r="MS125" s="45"/>
      <c r="MT125" s="45"/>
      <c r="MU125" s="45"/>
      <c r="MV125" s="45"/>
      <c r="MW125" s="45"/>
      <c r="MX125" s="45"/>
      <c r="MY125" s="45"/>
      <c r="MZ125" s="45"/>
      <c r="NA125" s="45"/>
      <c r="NB125" s="45"/>
    </row>
    <row r="126" spans="2:366" x14ac:dyDescent="0.2">
      <c r="B126" s="45"/>
      <c r="C126" s="58"/>
      <c r="D126" s="148"/>
      <c r="E126" s="149"/>
      <c r="F126" s="58"/>
      <c r="G126" s="148"/>
      <c r="H126" s="149"/>
      <c r="I126" s="58"/>
      <c r="J126" s="148"/>
      <c r="K126" s="149"/>
      <c r="L126" s="58"/>
      <c r="M126" s="148"/>
      <c r="N126" s="149"/>
      <c r="O126" s="58"/>
      <c r="P126" s="148"/>
      <c r="Q126" s="149"/>
      <c r="R126" s="58"/>
      <c r="S126" s="148"/>
      <c r="T126" s="149"/>
      <c r="U126" s="58"/>
      <c r="V126" s="148"/>
      <c r="W126" s="149"/>
      <c r="X126" s="58"/>
      <c r="Y126" s="148"/>
      <c r="Z126" s="149"/>
      <c r="AA126" s="58"/>
      <c r="AB126" s="148"/>
      <c r="AC126" s="149"/>
      <c r="JG126" s="44"/>
      <c r="JH126" s="45"/>
      <c r="JI126" s="45"/>
      <c r="JJ126" s="45"/>
      <c r="JK126" s="45"/>
      <c r="JL126" s="45"/>
      <c r="JM126" s="45"/>
      <c r="JN126" s="45"/>
      <c r="JO126" s="45"/>
      <c r="JP126" s="45"/>
      <c r="JQ126" s="45"/>
      <c r="JR126" s="45"/>
      <c r="JS126" s="45"/>
      <c r="JT126" s="45"/>
      <c r="JU126" s="45"/>
      <c r="JV126" s="45"/>
      <c r="JW126" s="45"/>
      <c r="JX126" s="45"/>
      <c r="JY126" s="45"/>
      <c r="JZ126" s="45"/>
      <c r="KA126" s="45"/>
      <c r="KB126" s="45"/>
      <c r="KC126" s="45"/>
      <c r="KD126" s="45"/>
      <c r="KE126" s="45"/>
      <c r="KF126" s="45"/>
      <c r="KG126" s="45"/>
      <c r="KH126" s="45"/>
      <c r="KI126" s="45"/>
      <c r="KJ126" s="45"/>
      <c r="KK126" s="45"/>
      <c r="KL126" s="45"/>
      <c r="KM126" s="45"/>
      <c r="KN126" s="45"/>
      <c r="KO126" s="45"/>
      <c r="KP126" s="45"/>
      <c r="KQ126" s="45"/>
      <c r="KR126" s="45"/>
      <c r="KS126" s="45"/>
      <c r="KT126" s="45"/>
      <c r="KU126" s="45"/>
      <c r="KV126" s="45"/>
      <c r="KW126" s="45"/>
      <c r="KX126" s="45"/>
      <c r="KY126" s="45"/>
      <c r="KZ126" s="45"/>
      <c r="LA126" s="45"/>
      <c r="LB126" s="45"/>
      <c r="LC126" s="45"/>
      <c r="LD126" s="45"/>
      <c r="LE126" s="45"/>
      <c r="LF126" s="45"/>
      <c r="LG126" s="45"/>
      <c r="LH126" s="45"/>
      <c r="LI126" s="45"/>
      <c r="LJ126" s="45"/>
      <c r="LK126" s="45"/>
      <c r="LL126" s="45"/>
      <c r="LM126" s="45"/>
      <c r="LN126" s="45"/>
      <c r="LO126" s="45"/>
      <c r="LP126" s="45"/>
      <c r="LQ126" s="45"/>
      <c r="LR126" s="45"/>
      <c r="LS126" s="45"/>
      <c r="LT126" s="45"/>
      <c r="LU126" s="45"/>
      <c r="LV126" s="45"/>
      <c r="LW126" s="45"/>
      <c r="LX126" s="45"/>
      <c r="LY126" s="45"/>
      <c r="LZ126" s="45"/>
      <c r="MA126" s="45"/>
      <c r="MB126" s="45"/>
      <c r="MC126" s="45"/>
      <c r="MD126" s="45"/>
      <c r="ME126" s="45"/>
      <c r="MF126" s="45"/>
      <c r="MG126" s="45"/>
      <c r="MH126" s="45"/>
      <c r="MI126" s="45"/>
      <c r="MJ126" s="45"/>
      <c r="MK126" s="45"/>
      <c r="ML126" s="45"/>
      <c r="MM126" s="45"/>
      <c r="MN126" s="45"/>
      <c r="MO126" s="45"/>
      <c r="MP126" s="45"/>
      <c r="MQ126" s="45"/>
      <c r="MR126" s="45"/>
      <c r="MS126" s="45"/>
      <c r="MT126" s="45"/>
      <c r="MU126" s="45"/>
      <c r="MV126" s="45"/>
      <c r="MW126" s="45"/>
      <c r="MX126" s="45"/>
      <c r="MY126" s="45"/>
      <c r="MZ126" s="45"/>
      <c r="NA126" s="45"/>
      <c r="NB126" s="45"/>
    </row>
    <row r="127" spans="2:366" x14ac:dyDescent="0.2">
      <c r="B127" s="45"/>
      <c r="C127" s="58"/>
      <c r="D127" s="148"/>
      <c r="E127" s="149"/>
      <c r="F127" s="58"/>
      <c r="G127" s="148"/>
      <c r="H127" s="149"/>
      <c r="I127" s="58"/>
      <c r="J127" s="148"/>
      <c r="K127" s="149"/>
      <c r="L127" s="58"/>
      <c r="M127" s="148"/>
      <c r="N127" s="149"/>
      <c r="O127" s="58"/>
      <c r="P127" s="148"/>
      <c r="Q127" s="149"/>
      <c r="R127" s="58"/>
      <c r="S127" s="148"/>
      <c r="T127" s="149"/>
      <c r="U127" s="58"/>
      <c r="V127" s="148"/>
      <c r="W127" s="149"/>
      <c r="X127" s="58"/>
      <c r="Y127" s="148"/>
      <c r="Z127" s="149"/>
      <c r="AA127" s="58"/>
      <c r="AB127" s="148"/>
      <c r="AC127" s="149"/>
      <c r="JG127" s="44"/>
      <c r="JH127" s="45"/>
      <c r="JI127" s="45"/>
      <c r="JJ127" s="45"/>
      <c r="JK127" s="45"/>
      <c r="JL127" s="45"/>
      <c r="JM127" s="45"/>
      <c r="JN127" s="45"/>
      <c r="JO127" s="45"/>
      <c r="JP127" s="45"/>
      <c r="JQ127" s="45"/>
      <c r="JR127" s="45"/>
      <c r="JS127" s="45"/>
      <c r="JT127" s="45"/>
      <c r="JU127" s="45"/>
      <c r="JV127" s="45"/>
      <c r="JW127" s="45"/>
      <c r="JX127" s="45"/>
      <c r="JY127" s="45"/>
      <c r="JZ127" s="45"/>
      <c r="KA127" s="45"/>
      <c r="KB127" s="45"/>
      <c r="KC127" s="45"/>
      <c r="KD127" s="45"/>
      <c r="KE127" s="45"/>
      <c r="KF127" s="45"/>
      <c r="KG127" s="45"/>
      <c r="KH127" s="45"/>
      <c r="KI127" s="45"/>
      <c r="KJ127" s="45"/>
      <c r="KK127" s="45"/>
      <c r="KL127" s="45"/>
      <c r="KM127" s="45"/>
      <c r="KN127" s="45"/>
      <c r="KO127" s="45"/>
      <c r="KP127" s="45"/>
      <c r="KQ127" s="45"/>
      <c r="KR127" s="45"/>
      <c r="KS127" s="45"/>
      <c r="KT127" s="45"/>
      <c r="KU127" s="45"/>
      <c r="KV127" s="45"/>
      <c r="KW127" s="45"/>
      <c r="KX127" s="45"/>
      <c r="KY127" s="45"/>
      <c r="KZ127" s="45"/>
      <c r="LA127" s="45"/>
      <c r="LB127" s="45"/>
      <c r="LC127" s="45"/>
      <c r="LD127" s="45"/>
      <c r="LE127" s="45"/>
      <c r="LF127" s="45"/>
      <c r="LG127" s="45"/>
      <c r="LH127" s="45"/>
      <c r="LI127" s="45"/>
      <c r="LJ127" s="45"/>
      <c r="LK127" s="45"/>
      <c r="LL127" s="45"/>
      <c r="LM127" s="45"/>
      <c r="LN127" s="45"/>
      <c r="LO127" s="45"/>
      <c r="LP127" s="45"/>
      <c r="LQ127" s="45"/>
      <c r="LR127" s="45"/>
      <c r="LS127" s="45"/>
      <c r="LT127" s="45"/>
      <c r="LU127" s="45"/>
      <c r="LV127" s="45"/>
      <c r="LW127" s="45"/>
      <c r="LX127" s="45"/>
      <c r="LY127" s="45"/>
      <c r="LZ127" s="45"/>
      <c r="MA127" s="45"/>
      <c r="MB127" s="45"/>
      <c r="MC127" s="45"/>
      <c r="MD127" s="45"/>
      <c r="ME127" s="45"/>
      <c r="MF127" s="45"/>
      <c r="MG127" s="45"/>
      <c r="MH127" s="45"/>
      <c r="MI127" s="45"/>
      <c r="MJ127" s="45"/>
      <c r="MK127" s="45"/>
      <c r="ML127" s="45"/>
      <c r="MM127" s="45"/>
      <c r="MN127" s="45"/>
      <c r="MO127" s="45"/>
      <c r="MP127" s="45"/>
      <c r="MQ127" s="45"/>
      <c r="MR127" s="45"/>
      <c r="MS127" s="45"/>
      <c r="MT127" s="45"/>
      <c r="MU127" s="45"/>
      <c r="MV127" s="45"/>
      <c r="MW127" s="45"/>
      <c r="MX127" s="45"/>
      <c r="MY127" s="45"/>
      <c r="MZ127" s="45"/>
      <c r="NA127" s="45"/>
      <c r="NB127" s="45"/>
    </row>
    <row r="128" spans="2:366" x14ac:dyDescent="0.2">
      <c r="B128" s="45"/>
      <c r="C128" s="58"/>
      <c r="D128" s="148"/>
      <c r="E128" s="149"/>
      <c r="F128" s="58"/>
      <c r="G128" s="148"/>
      <c r="H128" s="149"/>
      <c r="I128" s="58"/>
      <c r="J128" s="148"/>
      <c r="K128" s="149"/>
      <c r="L128" s="58"/>
      <c r="M128" s="148"/>
      <c r="N128" s="149"/>
      <c r="O128" s="58"/>
      <c r="P128" s="148"/>
      <c r="Q128" s="149"/>
      <c r="R128" s="58"/>
      <c r="S128" s="148"/>
      <c r="T128" s="149"/>
      <c r="U128" s="58"/>
      <c r="V128" s="148"/>
      <c r="W128" s="149"/>
      <c r="X128" s="58"/>
      <c r="Y128" s="148"/>
      <c r="Z128" s="149"/>
      <c r="AA128" s="58"/>
      <c r="AB128" s="148"/>
      <c r="AC128" s="149"/>
      <c r="JG128" s="44"/>
      <c r="JH128" s="45"/>
      <c r="JI128" s="45"/>
      <c r="JJ128" s="45"/>
      <c r="JK128" s="45"/>
      <c r="JL128" s="45"/>
      <c r="JM128" s="45"/>
      <c r="JN128" s="45"/>
      <c r="JO128" s="45"/>
      <c r="JP128" s="45"/>
      <c r="JQ128" s="45"/>
      <c r="JR128" s="45"/>
      <c r="JS128" s="45"/>
      <c r="JT128" s="45"/>
      <c r="JU128" s="45"/>
      <c r="JV128" s="45"/>
      <c r="JW128" s="45"/>
      <c r="JX128" s="45"/>
      <c r="JY128" s="45"/>
      <c r="JZ128" s="45"/>
      <c r="KA128" s="45"/>
      <c r="KB128" s="45"/>
      <c r="KC128" s="45"/>
      <c r="KD128" s="45"/>
      <c r="KE128" s="45"/>
      <c r="KF128" s="45"/>
      <c r="KG128" s="45"/>
      <c r="KH128" s="45"/>
      <c r="KI128" s="45"/>
      <c r="KJ128" s="45"/>
      <c r="KK128" s="45"/>
      <c r="KL128" s="45"/>
      <c r="KM128" s="45"/>
      <c r="KN128" s="45"/>
      <c r="KO128" s="45"/>
      <c r="KP128" s="45"/>
      <c r="KQ128" s="45"/>
      <c r="KR128" s="45"/>
      <c r="KS128" s="45"/>
      <c r="KT128" s="45"/>
      <c r="KU128" s="45"/>
      <c r="KV128" s="45"/>
      <c r="KW128" s="45"/>
      <c r="KX128" s="45"/>
      <c r="KY128" s="45"/>
      <c r="KZ128" s="45"/>
      <c r="LA128" s="45"/>
      <c r="LB128" s="45"/>
      <c r="LC128" s="45"/>
      <c r="LD128" s="45"/>
      <c r="LE128" s="45"/>
      <c r="LF128" s="45"/>
      <c r="LG128" s="45"/>
      <c r="LH128" s="45"/>
      <c r="LI128" s="45"/>
      <c r="LJ128" s="45"/>
      <c r="LK128" s="45"/>
      <c r="LL128" s="45"/>
      <c r="LM128" s="45"/>
      <c r="LN128" s="45"/>
      <c r="LO128" s="45"/>
      <c r="LP128" s="45"/>
      <c r="LQ128" s="45"/>
      <c r="LR128" s="45"/>
      <c r="LS128" s="45"/>
      <c r="LT128" s="45"/>
      <c r="LU128" s="45"/>
      <c r="LV128" s="45"/>
      <c r="LW128" s="45"/>
      <c r="LX128" s="45"/>
      <c r="LY128" s="45"/>
      <c r="LZ128" s="45"/>
      <c r="MA128" s="45"/>
      <c r="MB128" s="45"/>
      <c r="MC128" s="45"/>
      <c r="MD128" s="45"/>
      <c r="ME128" s="45"/>
      <c r="MF128" s="45"/>
      <c r="MG128" s="45"/>
      <c r="MH128" s="45"/>
      <c r="MI128" s="45"/>
      <c r="MJ128" s="45"/>
      <c r="MK128" s="45"/>
      <c r="ML128" s="45"/>
      <c r="MM128" s="45"/>
      <c r="MN128" s="45"/>
      <c r="MO128" s="45"/>
      <c r="MP128" s="45"/>
      <c r="MQ128" s="45"/>
      <c r="MR128" s="45"/>
      <c r="MS128" s="45"/>
      <c r="MT128" s="45"/>
      <c r="MU128" s="45"/>
      <c r="MV128" s="45"/>
      <c r="MW128" s="45"/>
      <c r="MX128" s="45"/>
      <c r="MY128" s="45"/>
      <c r="MZ128" s="45"/>
      <c r="NA128" s="45"/>
      <c r="NB128" s="45"/>
    </row>
    <row r="129" spans="2:366" x14ac:dyDescent="0.2">
      <c r="B129" s="45"/>
      <c r="C129" s="58"/>
      <c r="D129" s="148"/>
      <c r="E129" s="149"/>
      <c r="F129" s="58"/>
      <c r="G129" s="148"/>
      <c r="H129" s="149"/>
      <c r="I129" s="58"/>
      <c r="J129" s="148"/>
      <c r="K129" s="149"/>
      <c r="L129" s="58"/>
      <c r="M129" s="148"/>
      <c r="N129" s="149"/>
      <c r="O129" s="58"/>
      <c r="P129" s="148"/>
      <c r="Q129" s="149"/>
      <c r="R129" s="58"/>
      <c r="S129" s="148"/>
      <c r="T129" s="149"/>
      <c r="U129" s="58"/>
      <c r="V129" s="148"/>
      <c r="W129" s="149"/>
      <c r="X129" s="58"/>
      <c r="Y129" s="148"/>
      <c r="Z129" s="149"/>
      <c r="AA129" s="58"/>
      <c r="AB129" s="148"/>
      <c r="AC129" s="149"/>
      <c r="JG129" s="44"/>
      <c r="JH129" s="45"/>
      <c r="JI129" s="45"/>
      <c r="JJ129" s="45"/>
      <c r="JK129" s="45"/>
      <c r="JL129" s="45"/>
      <c r="JM129" s="45"/>
      <c r="JN129" s="45"/>
      <c r="JO129" s="45"/>
      <c r="JP129" s="45"/>
      <c r="JQ129" s="45"/>
      <c r="JR129" s="45"/>
      <c r="JS129" s="45"/>
      <c r="JT129" s="45"/>
      <c r="JU129" s="45"/>
      <c r="JV129" s="45"/>
      <c r="JW129" s="45"/>
      <c r="JX129" s="45"/>
      <c r="JY129" s="45"/>
      <c r="JZ129" s="45"/>
      <c r="KA129" s="45"/>
      <c r="KB129" s="45"/>
      <c r="KC129" s="45"/>
      <c r="KD129" s="45"/>
      <c r="KE129" s="45"/>
      <c r="KF129" s="45"/>
      <c r="KG129" s="45"/>
      <c r="KH129" s="45"/>
      <c r="KI129" s="45"/>
      <c r="KJ129" s="45"/>
      <c r="KK129" s="45"/>
      <c r="KL129" s="45"/>
      <c r="KM129" s="45"/>
      <c r="KN129" s="45"/>
      <c r="KO129" s="45"/>
      <c r="KP129" s="45"/>
      <c r="KQ129" s="45"/>
      <c r="KR129" s="45"/>
      <c r="KS129" s="45"/>
      <c r="KT129" s="45"/>
      <c r="KU129" s="45"/>
      <c r="KV129" s="45"/>
      <c r="KW129" s="45"/>
      <c r="KX129" s="45"/>
      <c r="KY129" s="45"/>
      <c r="KZ129" s="45"/>
      <c r="LA129" s="45"/>
      <c r="LB129" s="45"/>
      <c r="LC129" s="45"/>
      <c r="LD129" s="45"/>
      <c r="LE129" s="45"/>
      <c r="LF129" s="45"/>
      <c r="LG129" s="45"/>
      <c r="LH129" s="45"/>
      <c r="LI129" s="45"/>
      <c r="LJ129" s="45"/>
      <c r="LK129" s="45"/>
      <c r="LL129" s="45"/>
      <c r="LM129" s="45"/>
      <c r="LN129" s="45"/>
      <c r="LO129" s="45"/>
      <c r="LP129" s="45"/>
      <c r="LQ129" s="45"/>
      <c r="LR129" s="45"/>
      <c r="LS129" s="45"/>
      <c r="LT129" s="45"/>
      <c r="LU129" s="45"/>
      <c r="LV129" s="45"/>
      <c r="LW129" s="45"/>
      <c r="LX129" s="45"/>
      <c r="LY129" s="45"/>
      <c r="LZ129" s="45"/>
      <c r="MA129" s="45"/>
      <c r="MB129" s="45"/>
      <c r="MC129" s="45"/>
      <c r="MD129" s="45"/>
      <c r="ME129" s="45"/>
      <c r="MF129" s="45"/>
      <c r="MG129" s="45"/>
      <c r="MH129" s="45"/>
      <c r="MI129" s="45"/>
      <c r="MJ129" s="45"/>
      <c r="MK129" s="45"/>
      <c r="ML129" s="45"/>
      <c r="MM129" s="45"/>
      <c r="MN129" s="45"/>
      <c r="MO129" s="45"/>
      <c r="MP129" s="45"/>
      <c r="MQ129" s="45"/>
      <c r="MR129" s="45"/>
      <c r="MS129" s="45"/>
      <c r="MT129" s="45"/>
      <c r="MU129" s="45"/>
      <c r="MV129" s="45"/>
      <c r="MW129" s="45"/>
      <c r="MX129" s="45"/>
      <c r="MY129" s="45"/>
      <c r="MZ129" s="45"/>
      <c r="NA129" s="45"/>
      <c r="NB129" s="45"/>
    </row>
    <row r="130" spans="2:366" x14ac:dyDescent="0.2">
      <c r="B130" s="45"/>
      <c r="C130" s="58"/>
      <c r="D130" s="148"/>
      <c r="E130" s="149"/>
      <c r="F130" s="58"/>
      <c r="G130" s="148"/>
      <c r="H130" s="149"/>
      <c r="I130" s="58"/>
      <c r="J130" s="148"/>
      <c r="K130" s="149"/>
      <c r="L130" s="58"/>
      <c r="M130" s="148"/>
      <c r="N130" s="149"/>
      <c r="O130" s="58"/>
      <c r="P130" s="148"/>
      <c r="Q130" s="149"/>
      <c r="R130" s="58"/>
      <c r="S130" s="148"/>
      <c r="T130" s="149"/>
      <c r="U130" s="58"/>
      <c r="V130" s="148"/>
      <c r="W130" s="149"/>
      <c r="X130" s="58"/>
      <c r="Y130" s="148"/>
      <c r="Z130" s="149"/>
      <c r="AA130" s="58"/>
      <c r="AB130" s="148"/>
      <c r="AC130" s="149"/>
      <c r="JG130" s="44"/>
      <c r="JH130" s="45"/>
      <c r="JI130" s="45"/>
      <c r="JJ130" s="45"/>
      <c r="JK130" s="45"/>
      <c r="JL130" s="45"/>
      <c r="JM130" s="45"/>
      <c r="JN130" s="45"/>
      <c r="JO130" s="45"/>
      <c r="JP130" s="45"/>
      <c r="JQ130" s="45"/>
      <c r="JR130" s="45"/>
      <c r="JS130" s="45"/>
      <c r="JT130" s="45"/>
      <c r="JU130" s="45"/>
      <c r="JV130" s="45"/>
      <c r="JW130" s="45"/>
      <c r="JX130" s="45"/>
      <c r="JY130" s="45"/>
      <c r="JZ130" s="45"/>
      <c r="KA130" s="45"/>
      <c r="KB130" s="45"/>
      <c r="KC130" s="45"/>
      <c r="KD130" s="45"/>
      <c r="KE130" s="45"/>
      <c r="KF130" s="45"/>
      <c r="KG130" s="45"/>
      <c r="KH130" s="45"/>
      <c r="KI130" s="45"/>
      <c r="KJ130" s="45"/>
      <c r="KK130" s="45"/>
      <c r="KL130" s="45"/>
      <c r="KM130" s="45"/>
      <c r="KN130" s="45"/>
      <c r="KO130" s="45"/>
      <c r="KP130" s="45"/>
      <c r="KQ130" s="45"/>
      <c r="KR130" s="45"/>
      <c r="KS130" s="45"/>
      <c r="KT130" s="45"/>
      <c r="KU130" s="45"/>
      <c r="KV130" s="45"/>
      <c r="KW130" s="45"/>
      <c r="KX130" s="45"/>
      <c r="KY130" s="45"/>
      <c r="KZ130" s="45"/>
      <c r="LA130" s="45"/>
      <c r="LB130" s="45"/>
      <c r="LC130" s="45"/>
      <c r="LD130" s="45"/>
      <c r="LE130" s="45"/>
      <c r="LF130" s="45"/>
      <c r="LG130" s="45"/>
      <c r="LH130" s="45"/>
      <c r="LI130" s="45"/>
      <c r="LJ130" s="45"/>
      <c r="LK130" s="45"/>
      <c r="LL130" s="45"/>
      <c r="LM130" s="45"/>
      <c r="LN130" s="45"/>
      <c r="LO130" s="45"/>
      <c r="LP130" s="45"/>
      <c r="LQ130" s="45"/>
      <c r="LR130" s="45"/>
      <c r="LS130" s="45"/>
      <c r="LT130" s="45"/>
      <c r="LU130" s="45"/>
      <c r="LV130" s="45"/>
      <c r="LW130" s="45"/>
      <c r="LX130" s="45"/>
      <c r="LY130" s="45"/>
      <c r="LZ130" s="45"/>
      <c r="MA130" s="45"/>
      <c r="MB130" s="45"/>
      <c r="MC130" s="45"/>
      <c r="MD130" s="45"/>
      <c r="ME130" s="45"/>
      <c r="MF130" s="45"/>
      <c r="MG130" s="45"/>
      <c r="MH130" s="45"/>
      <c r="MI130" s="45"/>
      <c r="MJ130" s="45"/>
      <c r="MK130" s="45"/>
      <c r="ML130" s="45"/>
      <c r="MM130" s="45"/>
      <c r="MN130" s="45"/>
      <c r="MO130" s="45"/>
      <c r="MP130" s="45"/>
      <c r="MQ130" s="45"/>
      <c r="MR130" s="45"/>
      <c r="MS130" s="45"/>
      <c r="MT130" s="45"/>
      <c r="MU130" s="45"/>
      <c r="MV130" s="45"/>
      <c r="MW130" s="45"/>
      <c r="MX130" s="45"/>
      <c r="MY130" s="45"/>
      <c r="MZ130" s="45"/>
      <c r="NA130" s="45"/>
      <c r="NB130" s="45"/>
    </row>
    <row r="131" spans="2:366" x14ac:dyDescent="0.2">
      <c r="B131" s="45"/>
      <c r="C131" s="58"/>
      <c r="D131" s="148"/>
      <c r="E131" s="149"/>
      <c r="F131" s="58"/>
      <c r="G131" s="148"/>
      <c r="H131" s="149"/>
      <c r="I131" s="58"/>
      <c r="J131" s="148"/>
      <c r="K131" s="149"/>
      <c r="L131" s="58"/>
      <c r="M131" s="148"/>
      <c r="N131" s="149"/>
      <c r="O131" s="58"/>
      <c r="P131" s="148"/>
      <c r="Q131" s="149"/>
      <c r="R131" s="58"/>
      <c r="S131" s="148"/>
      <c r="T131" s="149"/>
      <c r="U131" s="58"/>
      <c r="V131" s="148"/>
      <c r="W131" s="149"/>
      <c r="X131" s="58"/>
      <c r="Y131" s="148"/>
      <c r="Z131" s="149"/>
      <c r="AA131" s="58"/>
      <c r="AB131" s="148"/>
      <c r="AC131" s="149"/>
      <c r="JG131" s="44"/>
      <c r="JH131" s="45"/>
      <c r="JI131" s="45"/>
      <c r="JJ131" s="45"/>
      <c r="JK131" s="45"/>
      <c r="JL131" s="45"/>
      <c r="JM131" s="45"/>
      <c r="JN131" s="45"/>
      <c r="JO131" s="45"/>
      <c r="JP131" s="45"/>
      <c r="JQ131" s="45"/>
      <c r="JR131" s="45"/>
      <c r="JS131" s="45"/>
      <c r="JT131" s="45"/>
      <c r="JU131" s="45"/>
      <c r="JV131" s="45"/>
      <c r="JW131" s="45"/>
      <c r="JX131" s="45"/>
      <c r="JY131" s="45"/>
      <c r="JZ131" s="45"/>
      <c r="KA131" s="45"/>
      <c r="KB131" s="45"/>
      <c r="KC131" s="45"/>
      <c r="KD131" s="45"/>
      <c r="KE131" s="45"/>
      <c r="KF131" s="45"/>
      <c r="KG131" s="45"/>
      <c r="KH131" s="45"/>
      <c r="KI131" s="45"/>
      <c r="KJ131" s="45"/>
      <c r="KK131" s="45"/>
      <c r="KL131" s="45"/>
      <c r="KM131" s="45"/>
      <c r="KN131" s="45"/>
      <c r="KO131" s="45"/>
      <c r="KP131" s="45"/>
      <c r="KQ131" s="45"/>
      <c r="KR131" s="45"/>
      <c r="KS131" s="45"/>
      <c r="KT131" s="45"/>
      <c r="KU131" s="45"/>
      <c r="KV131" s="45"/>
      <c r="KW131" s="45"/>
      <c r="KX131" s="45"/>
      <c r="KY131" s="45"/>
      <c r="KZ131" s="45"/>
      <c r="LA131" s="45"/>
      <c r="LB131" s="45"/>
      <c r="LC131" s="45"/>
      <c r="LD131" s="45"/>
      <c r="LE131" s="45"/>
      <c r="LF131" s="45"/>
      <c r="LG131" s="45"/>
      <c r="LH131" s="45"/>
      <c r="LI131" s="45"/>
      <c r="LJ131" s="45"/>
      <c r="LK131" s="45"/>
      <c r="LL131" s="45"/>
      <c r="LM131" s="45"/>
      <c r="LN131" s="45"/>
      <c r="LO131" s="45"/>
      <c r="LP131" s="45"/>
      <c r="LQ131" s="45"/>
      <c r="LR131" s="45"/>
      <c r="LS131" s="45"/>
      <c r="LT131" s="45"/>
      <c r="LU131" s="45"/>
      <c r="LV131" s="45"/>
      <c r="LW131" s="45"/>
      <c r="LX131" s="45"/>
      <c r="LY131" s="45"/>
      <c r="LZ131" s="45"/>
      <c r="MA131" s="45"/>
      <c r="MB131" s="45"/>
      <c r="MC131" s="45"/>
      <c r="MD131" s="45"/>
      <c r="ME131" s="45"/>
      <c r="MF131" s="45"/>
      <c r="MG131" s="45"/>
      <c r="MH131" s="45"/>
      <c r="MI131" s="45"/>
      <c r="MJ131" s="45"/>
      <c r="MK131" s="45"/>
      <c r="ML131" s="45"/>
      <c r="MM131" s="45"/>
      <c r="MN131" s="45"/>
      <c r="MO131" s="45"/>
      <c r="MP131" s="45"/>
      <c r="MQ131" s="45"/>
      <c r="MR131" s="45"/>
      <c r="MS131" s="45"/>
      <c r="MT131" s="45"/>
      <c r="MU131" s="45"/>
      <c r="MV131" s="45"/>
      <c r="MW131" s="45"/>
      <c r="MX131" s="45"/>
      <c r="MY131" s="45"/>
      <c r="MZ131" s="45"/>
      <c r="NA131" s="45"/>
      <c r="NB131" s="45"/>
    </row>
    <row r="132" spans="2:366" x14ac:dyDescent="0.2">
      <c r="B132" s="45"/>
      <c r="C132" s="58"/>
      <c r="D132" s="148"/>
      <c r="E132" s="149"/>
      <c r="F132" s="58"/>
      <c r="G132" s="148"/>
      <c r="H132" s="149"/>
      <c r="I132" s="58"/>
      <c r="J132" s="148"/>
      <c r="K132" s="149"/>
      <c r="L132" s="58"/>
      <c r="M132" s="148"/>
      <c r="N132" s="149"/>
      <c r="O132" s="58"/>
      <c r="P132" s="148"/>
      <c r="Q132" s="149"/>
      <c r="R132" s="58"/>
      <c r="S132" s="148"/>
      <c r="T132" s="149"/>
      <c r="U132" s="58"/>
      <c r="V132" s="148"/>
      <c r="W132" s="149"/>
      <c r="X132" s="58"/>
      <c r="Y132" s="148"/>
      <c r="Z132" s="149"/>
      <c r="AA132" s="58"/>
      <c r="AB132" s="148"/>
      <c r="AC132" s="149"/>
      <c r="JG132" s="44"/>
      <c r="JH132" s="45"/>
      <c r="JI132" s="45"/>
      <c r="JJ132" s="45"/>
      <c r="JK132" s="45"/>
      <c r="JL132" s="45"/>
      <c r="JM132" s="45"/>
      <c r="JN132" s="45"/>
      <c r="JO132" s="45"/>
      <c r="JP132" s="45"/>
      <c r="JQ132" s="45"/>
      <c r="JR132" s="45"/>
      <c r="JS132" s="45"/>
      <c r="JT132" s="45"/>
      <c r="JU132" s="45"/>
      <c r="JV132" s="45"/>
      <c r="JW132" s="45"/>
      <c r="JX132" s="45"/>
      <c r="JY132" s="45"/>
      <c r="JZ132" s="45"/>
      <c r="KA132" s="45"/>
      <c r="KB132" s="45"/>
      <c r="KC132" s="45"/>
      <c r="KD132" s="45"/>
      <c r="KE132" s="45"/>
      <c r="KF132" s="45"/>
      <c r="KG132" s="45"/>
      <c r="KH132" s="45"/>
      <c r="KI132" s="45"/>
      <c r="KJ132" s="45"/>
      <c r="KK132" s="45"/>
      <c r="KL132" s="45"/>
      <c r="KM132" s="45"/>
      <c r="KN132" s="45"/>
      <c r="KO132" s="45"/>
      <c r="KP132" s="45"/>
      <c r="KQ132" s="45"/>
      <c r="KR132" s="45"/>
      <c r="KS132" s="45"/>
      <c r="KT132" s="45"/>
      <c r="KU132" s="45"/>
      <c r="KV132" s="45"/>
      <c r="KW132" s="45"/>
      <c r="KX132" s="45"/>
      <c r="KY132" s="45"/>
      <c r="KZ132" s="45"/>
      <c r="LA132" s="45"/>
      <c r="LB132" s="45"/>
      <c r="LC132" s="45"/>
      <c r="LD132" s="45"/>
      <c r="LE132" s="45"/>
      <c r="LF132" s="45"/>
      <c r="LG132" s="45"/>
      <c r="LH132" s="45"/>
      <c r="LI132" s="45"/>
      <c r="LJ132" s="45"/>
      <c r="LK132" s="45"/>
      <c r="LL132" s="45"/>
      <c r="LM132" s="45"/>
      <c r="LN132" s="45"/>
      <c r="LO132" s="45"/>
      <c r="LP132" s="45"/>
      <c r="LQ132" s="45"/>
      <c r="LR132" s="45"/>
      <c r="LS132" s="45"/>
      <c r="LT132" s="45"/>
      <c r="LU132" s="45"/>
      <c r="LV132" s="45"/>
      <c r="LW132" s="45"/>
      <c r="LX132" s="45"/>
      <c r="LY132" s="45"/>
      <c r="LZ132" s="45"/>
      <c r="MA132" s="45"/>
      <c r="MB132" s="45"/>
      <c r="MC132" s="45"/>
      <c r="MD132" s="45"/>
      <c r="ME132" s="45"/>
      <c r="MF132" s="45"/>
      <c r="MG132" s="45"/>
      <c r="MH132" s="45"/>
      <c r="MI132" s="45"/>
      <c r="MJ132" s="45"/>
      <c r="MK132" s="45"/>
      <c r="ML132" s="45"/>
      <c r="MM132" s="45"/>
      <c r="MN132" s="45"/>
      <c r="MO132" s="45"/>
      <c r="MP132" s="45"/>
      <c r="MQ132" s="45"/>
      <c r="MR132" s="45"/>
      <c r="MS132" s="45"/>
      <c r="MT132" s="45"/>
      <c r="MU132" s="45"/>
      <c r="MV132" s="45"/>
      <c r="MW132" s="45"/>
      <c r="MX132" s="45"/>
      <c r="MY132" s="45"/>
      <c r="MZ132" s="45"/>
      <c r="NA132" s="45"/>
      <c r="NB132" s="45"/>
    </row>
    <row r="133" spans="2:366" x14ac:dyDescent="0.2">
      <c r="B133" s="45"/>
      <c r="C133" s="58"/>
      <c r="D133" s="148"/>
      <c r="E133" s="149"/>
      <c r="F133" s="58"/>
      <c r="G133" s="148"/>
      <c r="H133" s="149"/>
      <c r="I133" s="58"/>
      <c r="J133" s="148"/>
      <c r="K133" s="149"/>
      <c r="L133" s="58"/>
      <c r="M133" s="148"/>
      <c r="N133" s="149"/>
      <c r="O133" s="58"/>
      <c r="P133" s="148"/>
      <c r="Q133" s="149"/>
      <c r="R133" s="58"/>
      <c r="S133" s="148"/>
      <c r="T133" s="149"/>
      <c r="U133" s="58"/>
      <c r="V133" s="148"/>
      <c r="W133" s="149"/>
      <c r="X133" s="58"/>
      <c r="Y133" s="148"/>
      <c r="Z133" s="149"/>
      <c r="AA133" s="58"/>
      <c r="AB133" s="148"/>
      <c r="AC133" s="149"/>
      <c r="JG133" s="44"/>
      <c r="JH133" s="45"/>
      <c r="JI133" s="45"/>
      <c r="JJ133" s="45"/>
      <c r="JK133" s="45"/>
      <c r="JL133" s="45"/>
      <c r="JM133" s="45"/>
      <c r="JN133" s="45"/>
      <c r="JO133" s="45"/>
      <c r="JP133" s="45"/>
      <c r="JQ133" s="45"/>
      <c r="JR133" s="45"/>
      <c r="JS133" s="45"/>
      <c r="JT133" s="45"/>
      <c r="JU133" s="45"/>
      <c r="JV133" s="45"/>
      <c r="JW133" s="45"/>
      <c r="JX133" s="45"/>
      <c r="JY133" s="45"/>
      <c r="JZ133" s="45"/>
      <c r="KA133" s="45"/>
      <c r="KB133" s="45"/>
      <c r="KC133" s="45"/>
      <c r="KD133" s="45"/>
      <c r="KE133" s="45"/>
      <c r="KF133" s="45"/>
      <c r="KG133" s="45"/>
      <c r="KH133" s="45"/>
      <c r="KI133" s="45"/>
      <c r="KJ133" s="45"/>
      <c r="KK133" s="45"/>
      <c r="KL133" s="45"/>
      <c r="KM133" s="45"/>
      <c r="KN133" s="45"/>
      <c r="KO133" s="45"/>
      <c r="KP133" s="45"/>
      <c r="KQ133" s="45"/>
      <c r="KR133" s="45"/>
      <c r="KS133" s="45"/>
      <c r="KT133" s="45"/>
      <c r="KU133" s="45"/>
      <c r="KV133" s="45"/>
      <c r="KW133" s="45"/>
      <c r="KX133" s="45"/>
      <c r="KY133" s="45"/>
      <c r="KZ133" s="45"/>
      <c r="LA133" s="45"/>
      <c r="LB133" s="45"/>
      <c r="LC133" s="45"/>
      <c r="LD133" s="45"/>
      <c r="LE133" s="45"/>
      <c r="LF133" s="45"/>
      <c r="LG133" s="45"/>
      <c r="LH133" s="45"/>
      <c r="LI133" s="45"/>
      <c r="LJ133" s="45"/>
      <c r="LK133" s="45"/>
      <c r="LL133" s="45"/>
      <c r="LM133" s="45"/>
      <c r="LN133" s="45"/>
      <c r="LO133" s="45"/>
      <c r="LP133" s="45"/>
      <c r="LQ133" s="45"/>
      <c r="LR133" s="45"/>
      <c r="LS133" s="45"/>
      <c r="LT133" s="45"/>
      <c r="LU133" s="45"/>
      <c r="LV133" s="45"/>
      <c r="LW133" s="45"/>
      <c r="LX133" s="45"/>
      <c r="LY133" s="45"/>
      <c r="LZ133" s="45"/>
      <c r="MA133" s="45"/>
      <c r="MB133" s="45"/>
      <c r="MC133" s="45"/>
      <c r="MD133" s="45"/>
      <c r="ME133" s="45"/>
      <c r="MF133" s="45"/>
      <c r="MG133" s="45"/>
      <c r="MH133" s="45"/>
      <c r="MI133" s="45"/>
      <c r="MJ133" s="45"/>
      <c r="MK133" s="45"/>
      <c r="ML133" s="45"/>
      <c r="MM133" s="45"/>
      <c r="MN133" s="45"/>
      <c r="MO133" s="45"/>
      <c r="MP133" s="45"/>
      <c r="MQ133" s="45"/>
      <c r="MR133" s="45"/>
      <c r="MS133" s="45"/>
      <c r="MT133" s="45"/>
      <c r="MU133" s="45"/>
      <c r="MV133" s="45"/>
      <c r="MW133" s="45"/>
      <c r="MX133" s="45"/>
      <c r="MY133" s="45"/>
      <c r="MZ133" s="45"/>
      <c r="NA133" s="45"/>
      <c r="NB133" s="45"/>
    </row>
    <row r="134" spans="2:366" x14ac:dyDescent="0.2">
      <c r="B134" s="45"/>
      <c r="C134" s="58"/>
      <c r="D134" s="148"/>
      <c r="E134" s="149"/>
      <c r="F134" s="58"/>
      <c r="G134" s="148"/>
      <c r="H134" s="149"/>
      <c r="I134" s="58"/>
      <c r="J134" s="148"/>
      <c r="K134" s="149"/>
      <c r="L134" s="58"/>
      <c r="M134" s="148"/>
      <c r="N134" s="149"/>
      <c r="O134" s="58"/>
      <c r="P134" s="148"/>
      <c r="Q134" s="149"/>
      <c r="R134" s="58"/>
      <c r="S134" s="148"/>
      <c r="T134" s="149"/>
      <c r="U134" s="58"/>
      <c r="V134" s="148"/>
      <c r="W134" s="149"/>
      <c r="X134" s="58"/>
      <c r="Y134" s="148"/>
      <c r="Z134" s="149"/>
      <c r="AA134" s="58"/>
      <c r="AB134" s="148"/>
      <c r="AC134" s="149"/>
      <c r="JG134" s="44"/>
      <c r="JH134" s="45"/>
      <c r="JI134" s="45"/>
      <c r="JJ134" s="45"/>
      <c r="JK134" s="45"/>
      <c r="JL134" s="45"/>
      <c r="JM134" s="45"/>
      <c r="JN134" s="45"/>
      <c r="JO134" s="45"/>
      <c r="JP134" s="45"/>
      <c r="JQ134" s="45"/>
      <c r="JR134" s="45"/>
      <c r="JS134" s="45"/>
      <c r="JT134" s="45"/>
      <c r="JU134" s="45"/>
      <c r="JV134" s="45"/>
      <c r="JW134" s="45"/>
      <c r="JX134" s="45"/>
      <c r="JY134" s="45"/>
      <c r="JZ134" s="45"/>
      <c r="KA134" s="45"/>
      <c r="KB134" s="45"/>
      <c r="KC134" s="45"/>
      <c r="KD134" s="45"/>
      <c r="KE134" s="45"/>
      <c r="KF134" s="45"/>
      <c r="KG134" s="45"/>
      <c r="KH134" s="45"/>
      <c r="KI134" s="45"/>
      <c r="KJ134" s="45"/>
      <c r="KK134" s="45"/>
      <c r="KL134" s="45"/>
      <c r="KM134" s="45"/>
      <c r="KN134" s="45"/>
      <c r="KO134" s="45"/>
      <c r="KP134" s="45"/>
      <c r="KQ134" s="45"/>
      <c r="KR134" s="45"/>
      <c r="KS134" s="45"/>
      <c r="KT134" s="45"/>
      <c r="KU134" s="45"/>
      <c r="KV134" s="45"/>
      <c r="KW134" s="45"/>
      <c r="KX134" s="45"/>
      <c r="KY134" s="45"/>
      <c r="KZ134" s="45"/>
      <c r="LA134" s="45"/>
      <c r="LB134" s="45"/>
      <c r="LC134" s="45"/>
      <c r="LD134" s="45"/>
      <c r="LE134" s="45"/>
      <c r="LF134" s="45"/>
      <c r="LG134" s="45"/>
      <c r="LH134" s="45"/>
      <c r="LI134" s="45"/>
      <c r="LJ134" s="45"/>
      <c r="LK134" s="45"/>
      <c r="LL134" s="45"/>
      <c r="LM134" s="45"/>
      <c r="LN134" s="45"/>
      <c r="LO134" s="45"/>
      <c r="LP134" s="45"/>
      <c r="LQ134" s="45"/>
      <c r="LR134" s="45"/>
      <c r="LS134" s="45"/>
      <c r="LT134" s="45"/>
      <c r="LU134" s="45"/>
      <c r="LV134" s="45"/>
      <c r="LW134" s="45"/>
      <c r="LX134" s="45"/>
      <c r="LY134" s="45"/>
      <c r="LZ134" s="45"/>
      <c r="MA134" s="45"/>
      <c r="MB134" s="45"/>
      <c r="MC134" s="45"/>
      <c r="MD134" s="45"/>
      <c r="ME134" s="45"/>
      <c r="MF134" s="45"/>
      <c r="MG134" s="45"/>
      <c r="MH134" s="45"/>
      <c r="MI134" s="45"/>
      <c r="MJ134" s="45"/>
      <c r="MK134" s="45"/>
      <c r="ML134" s="45"/>
      <c r="MM134" s="45"/>
      <c r="MN134" s="45"/>
      <c r="MO134" s="45"/>
      <c r="MP134" s="45"/>
      <c r="MQ134" s="45"/>
      <c r="MR134" s="45"/>
      <c r="MS134" s="45"/>
      <c r="MT134" s="45"/>
      <c r="MU134" s="45"/>
      <c r="MV134" s="45"/>
      <c r="MW134" s="45"/>
      <c r="MX134" s="45"/>
      <c r="MY134" s="45"/>
      <c r="MZ134" s="45"/>
      <c r="NA134" s="45"/>
      <c r="NB134" s="45"/>
    </row>
    <row r="135" spans="2:366" x14ac:dyDescent="0.2">
      <c r="B135" s="45"/>
      <c r="C135" s="58"/>
      <c r="D135" s="148"/>
      <c r="E135" s="149"/>
      <c r="F135" s="58"/>
      <c r="G135" s="148"/>
      <c r="H135" s="149"/>
      <c r="I135" s="58"/>
      <c r="J135" s="148"/>
      <c r="K135" s="149"/>
      <c r="L135" s="58"/>
      <c r="M135" s="148"/>
      <c r="N135" s="149"/>
      <c r="O135" s="58"/>
      <c r="P135" s="148"/>
      <c r="Q135" s="149"/>
      <c r="R135" s="58"/>
      <c r="S135" s="148"/>
      <c r="T135" s="149"/>
      <c r="U135" s="58"/>
      <c r="V135" s="148"/>
      <c r="W135" s="149"/>
      <c r="X135" s="58"/>
      <c r="Y135" s="148"/>
      <c r="Z135" s="149"/>
      <c r="AA135" s="58"/>
      <c r="AB135" s="148"/>
      <c r="AC135" s="149"/>
      <c r="JG135" s="44"/>
      <c r="JH135" s="45"/>
      <c r="JI135" s="45"/>
      <c r="JJ135" s="45"/>
      <c r="JK135" s="45"/>
      <c r="JL135" s="45"/>
      <c r="JM135" s="45"/>
      <c r="JN135" s="45"/>
      <c r="JO135" s="45"/>
      <c r="JP135" s="45"/>
      <c r="JQ135" s="45"/>
      <c r="JR135" s="45"/>
      <c r="JS135" s="45"/>
      <c r="JT135" s="45"/>
      <c r="JU135" s="45"/>
      <c r="JV135" s="45"/>
      <c r="JW135" s="45"/>
      <c r="JX135" s="45"/>
      <c r="JY135" s="45"/>
      <c r="JZ135" s="45"/>
      <c r="KA135" s="45"/>
      <c r="KB135" s="45"/>
      <c r="KC135" s="45"/>
      <c r="KD135" s="45"/>
      <c r="KE135" s="45"/>
      <c r="KF135" s="45"/>
      <c r="KG135" s="45"/>
      <c r="KH135" s="45"/>
      <c r="KI135" s="45"/>
      <c r="KJ135" s="45"/>
      <c r="KK135" s="45"/>
      <c r="KL135" s="45"/>
      <c r="KM135" s="45"/>
      <c r="KN135" s="45"/>
      <c r="KO135" s="45"/>
      <c r="KP135" s="45"/>
      <c r="KQ135" s="45"/>
      <c r="KR135" s="45"/>
      <c r="KS135" s="45"/>
      <c r="KT135" s="45"/>
      <c r="KU135" s="45"/>
      <c r="KV135" s="45"/>
      <c r="KW135" s="45"/>
      <c r="KX135" s="45"/>
      <c r="KY135" s="45"/>
      <c r="KZ135" s="45"/>
      <c r="LA135" s="45"/>
      <c r="LB135" s="45"/>
      <c r="LC135" s="45"/>
      <c r="LD135" s="45"/>
      <c r="LE135" s="45"/>
      <c r="LF135" s="45"/>
      <c r="LG135" s="45"/>
      <c r="LH135" s="45"/>
      <c r="LI135" s="45"/>
      <c r="LJ135" s="45"/>
      <c r="LK135" s="45"/>
      <c r="LL135" s="45"/>
      <c r="LM135" s="45"/>
      <c r="LN135" s="45"/>
      <c r="LO135" s="45"/>
      <c r="LP135" s="45"/>
      <c r="LQ135" s="45"/>
      <c r="LR135" s="45"/>
      <c r="LS135" s="45"/>
      <c r="LT135" s="45"/>
      <c r="LU135" s="45"/>
      <c r="LV135" s="45"/>
      <c r="LW135" s="45"/>
      <c r="LX135" s="45"/>
      <c r="LY135" s="45"/>
      <c r="LZ135" s="45"/>
      <c r="MA135" s="45"/>
      <c r="MB135" s="45"/>
      <c r="MC135" s="45"/>
      <c r="MD135" s="45"/>
      <c r="ME135" s="45"/>
      <c r="MF135" s="45"/>
      <c r="MG135" s="45"/>
      <c r="MH135" s="45"/>
      <c r="MI135" s="45"/>
      <c r="MJ135" s="45"/>
      <c r="MK135" s="45"/>
      <c r="ML135" s="45"/>
      <c r="MM135" s="45"/>
      <c r="MN135" s="45"/>
      <c r="MO135" s="45"/>
      <c r="MP135" s="45"/>
      <c r="MQ135" s="45"/>
      <c r="MR135" s="45"/>
      <c r="MS135" s="45"/>
      <c r="MT135" s="45"/>
      <c r="MU135" s="45"/>
      <c r="MV135" s="45"/>
      <c r="MW135" s="45"/>
      <c r="MX135" s="45"/>
      <c r="MY135" s="45"/>
      <c r="MZ135" s="45"/>
      <c r="NA135" s="45"/>
      <c r="NB135" s="45"/>
    </row>
    <row r="136" spans="2:366" x14ac:dyDescent="0.2">
      <c r="B136" s="45"/>
      <c r="C136" s="58"/>
      <c r="D136" s="148"/>
      <c r="E136" s="149"/>
      <c r="F136" s="58"/>
      <c r="G136" s="148"/>
      <c r="H136" s="149"/>
      <c r="I136" s="58"/>
      <c r="J136" s="148"/>
      <c r="K136" s="149"/>
      <c r="L136" s="58"/>
      <c r="M136" s="148"/>
      <c r="N136" s="149"/>
      <c r="O136" s="58"/>
      <c r="P136" s="148"/>
      <c r="Q136" s="149"/>
      <c r="R136" s="58"/>
      <c r="S136" s="148"/>
      <c r="T136" s="149"/>
      <c r="U136" s="58"/>
      <c r="V136" s="148"/>
      <c r="W136" s="149"/>
      <c r="X136" s="58"/>
      <c r="Y136" s="148"/>
      <c r="Z136" s="149"/>
      <c r="AA136" s="58"/>
      <c r="AB136" s="148"/>
      <c r="AC136" s="149"/>
      <c r="JG136" s="44"/>
      <c r="JH136" s="45"/>
      <c r="JI136" s="45"/>
      <c r="JJ136" s="45"/>
      <c r="JK136" s="45"/>
      <c r="JL136" s="45"/>
      <c r="JM136" s="45"/>
      <c r="JN136" s="45"/>
      <c r="JO136" s="45"/>
      <c r="JP136" s="45"/>
      <c r="JQ136" s="45"/>
      <c r="JR136" s="45"/>
      <c r="JS136" s="45"/>
      <c r="JT136" s="45"/>
      <c r="JU136" s="45"/>
      <c r="JV136" s="45"/>
      <c r="JW136" s="45"/>
      <c r="JX136" s="45"/>
      <c r="JY136" s="45"/>
      <c r="JZ136" s="45"/>
      <c r="KA136" s="45"/>
      <c r="KB136" s="45"/>
      <c r="KC136" s="45"/>
      <c r="KD136" s="45"/>
      <c r="KE136" s="45"/>
      <c r="KF136" s="45"/>
      <c r="KG136" s="45"/>
      <c r="KH136" s="45"/>
      <c r="KI136" s="45"/>
      <c r="KJ136" s="45"/>
      <c r="KK136" s="45"/>
      <c r="KL136" s="45"/>
      <c r="KM136" s="45"/>
      <c r="KN136" s="45"/>
      <c r="KO136" s="45"/>
      <c r="KP136" s="45"/>
      <c r="KQ136" s="45"/>
      <c r="KR136" s="45"/>
      <c r="KS136" s="45"/>
      <c r="KT136" s="45"/>
      <c r="KU136" s="45"/>
      <c r="KV136" s="45"/>
      <c r="KW136" s="45"/>
      <c r="KX136" s="45"/>
      <c r="KY136" s="45"/>
      <c r="KZ136" s="45"/>
      <c r="LA136" s="45"/>
      <c r="LB136" s="45"/>
      <c r="LC136" s="45"/>
      <c r="LD136" s="45"/>
      <c r="LE136" s="45"/>
      <c r="LF136" s="45"/>
      <c r="LG136" s="45"/>
      <c r="LH136" s="45"/>
      <c r="LI136" s="45"/>
      <c r="LJ136" s="45"/>
      <c r="LK136" s="45"/>
      <c r="LL136" s="45"/>
      <c r="LM136" s="45"/>
      <c r="LN136" s="45"/>
      <c r="LO136" s="45"/>
      <c r="LP136" s="45"/>
      <c r="LQ136" s="45"/>
      <c r="LR136" s="45"/>
      <c r="LS136" s="45"/>
      <c r="LT136" s="45"/>
      <c r="LU136" s="45"/>
      <c r="LV136" s="45"/>
      <c r="LW136" s="45"/>
      <c r="LX136" s="45"/>
      <c r="LY136" s="45"/>
      <c r="LZ136" s="45"/>
      <c r="MA136" s="45"/>
      <c r="MB136" s="45"/>
      <c r="MC136" s="45"/>
      <c r="MD136" s="45"/>
      <c r="ME136" s="45"/>
      <c r="MF136" s="45"/>
      <c r="MG136" s="45"/>
      <c r="MH136" s="45"/>
      <c r="MI136" s="45"/>
      <c r="MJ136" s="45"/>
      <c r="MK136" s="45"/>
      <c r="ML136" s="45"/>
      <c r="MM136" s="45"/>
      <c r="MN136" s="45"/>
      <c r="MO136" s="45"/>
      <c r="MP136" s="45"/>
      <c r="MQ136" s="45"/>
      <c r="MR136" s="45"/>
      <c r="MS136" s="45"/>
      <c r="MT136" s="45"/>
      <c r="MU136" s="45"/>
      <c r="MV136" s="45"/>
      <c r="MW136" s="45"/>
      <c r="MX136" s="45"/>
      <c r="MY136" s="45"/>
      <c r="MZ136" s="45"/>
      <c r="NA136" s="45"/>
      <c r="NB136" s="45"/>
    </row>
    <row r="137" spans="2:366" x14ac:dyDescent="0.2">
      <c r="B137" s="45"/>
      <c r="C137" s="58"/>
      <c r="D137" s="148"/>
      <c r="E137" s="149"/>
      <c r="F137" s="58"/>
      <c r="G137" s="148"/>
      <c r="H137" s="149"/>
      <c r="I137" s="58"/>
      <c r="J137" s="148"/>
      <c r="K137" s="149"/>
      <c r="L137" s="58"/>
      <c r="M137" s="148"/>
      <c r="N137" s="149"/>
      <c r="O137" s="58"/>
      <c r="P137" s="148"/>
      <c r="Q137" s="149"/>
      <c r="R137" s="58"/>
      <c r="S137" s="148"/>
      <c r="T137" s="149"/>
      <c r="U137" s="58"/>
      <c r="V137" s="148"/>
      <c r="W137" s="149"/>
      <c r="X137" s="58"/>
      <c r="Y137" s="148"/>
      <c r="Z137" s="149"/>
      <c r="AA137" s="58"/>
      <c r="AB137" s="148"/>
      <c r="AC137" s="149"/>
      <c r="JG137" s="44"/>
      <c r="JH137" s="45"/>
      <c r="JI137" s="45"/>
      <c r="JJ137" s="45"/>
      <c r="JK137" s="45"/>
      <c r="JL137" s="45"/>
      <c r="JM137" s="45"/>
      <c r="JN137" s="45"/>
      <c r="JO137" s="45"/>
      <c r="JP137" s="45"/>
      <c r="JQ137" s="45"/>
      <c r="JR137" s="45"/>
      <c r="JS137" s="45"/>
      <c r="JT137" s="45"/>
      <c r="JU137" s="45"/>
      <c r="JV137" s="45"/>
      <c r="JW137" s="45"/>
      <c r="JX137" s="45"/>
      <c r="JY137" s="45"/>
      <c r="JZ137" s="45"/>
      <c r="KA137" s="45"/>
      <c r="KB137" s="45"/>
      <c r="KC137" s="45"/>
      <c r="KD137" s="45"/>
      <c r="KE137" s="45"/>
      <c r="KF137" s="45"/>
      <c r="KG137" s="45"/>
      <c r="KH137" s="45"/>
      <c r="KI137" s="45"/>
      <c r="KJ137" s="45"/>
      <c r="KK137" s="45"/>
      <c r="KL137" s="45"/>
      <c r="KM137" s="45"/>
      <c r="KN137" s="45"/>
      <c r="KO137" s="45"/>
      <c r="KP137" s="45"/>
      <c r="KQ137" s="45"/>
      <c r="KR137" s="45"/>
      <c r="KS137" s="45"/>
      <c r="KT137" s="45"/>
      <c r="KU137" s="45"/>
      <c r="KV137" s="45"/>
      <c r="KW137" s="45"/>
      <c r="KX137" s="45"/>
      <c r="KY137" s="45"/>
      <c r="KZ137" s="45"/>
      <c r="LA137" s="45"/>
      <c r="LB137" s="45"/>
      <c r="LC137" s="45"/>
      <c r="LD137" s="45"/>
      <c r="LE137" s="45"/>
      <c r="LF137" s="45"/>
      <c r="LG137" s="45"/>
      <c r="LH137" s="45"/>
      <c r="LI137" s="45"/>
      <c r="LJ137" s="45"/>
      <c r="LK137" s="45"/>
      <c r="LL137" s="45"/>
      <c r="LM137" s="45"/>
      <c r="LN137" s="45"/>
      <c r="LO137" s="45"/>
      <c r="LP137" s="45"/>
      <c r="LQ137" s="45"/>
      <c r="LR137" s="45"/>
      <c r="LS137" s="45"/>
      <c r="LT137" s="45"/>
      <c r="LU137" s="45"/>
      <c r="LV137" s="45"/>
      <c r="LW137" s="45"/>
      <c r="LX137" s="45"/>
      <c r="LY137" s="45"/>
      <c r="LZ137" s="45"/>
      <c r="MA137" s="45"/>
      <c r="MB137" s="45"/>
      <c r="MC137" s="45"/>
      <c r="MD137" s="45"/>
      <c r="ME137" s="45"/>
      <c r="MF137" s="45"/>
      <c r="MG137" s="45"/>
      <c r="MH137" s="45"/>
      <c r="MI137" s="45"/>
      <c r="MJ137" s="45"/>
      <c r="MK137" s="45"/>
      <c r="ML137" s="45"/>
      <c r="MM137" s="45"/>
      <c r="MN137" s="45"/>
      <c r="MO137" s="45"/>
      <c r="MP137" s="45"/>
      <c r="MQ137" s="45"/>
      <c r="MR137" s="45"/>
      <c r="MS137" s="45"/>
      <c r="MT137" s="45"/>
      <c r="MU137" s="45"/>
      <c r="MV137" s="45"/>
      <c r="MW137" s="45"/>
      <c r="MX137" s="45"/>
      <c r="MY137" s="45"/>
      <c r="MZ137" s="45"/>
      <c r="NA137" s="45"/>
      <c r="NB137" s="45"/>
    </row>
    <row r="138" spans="2:366" x14ac:dyDescent="0.2">
      <c r="B138" s="45"/>
      <c r="C138" s="58"/>
      <c r="D138" s="148"/>
      <c r="E138" s="149"/>
      <c r="F138" s="58"/>
      <c r="G138" s="148"/>
      <c r="H138" s="149"/>
      <c r="I138" s="58"/>
      <c r="J138" s="148"/>
      <c r="K138" s="149"/>
      <c r="L138" s="58"/>
      <c r="M138" s="148"/>
      <c r="N138" s="149"/>
      <c r="O138" s="58"/>
      <c r="P138" s="148"/>
      <c r="Q138" s="149"/>
      <c r="R138" s="58"/>
      <c r="S138" s="148"/>
      <c r="T138" s="149"/>
      <c r="U138" s="58"/>
      <c r="V138" s="148"/>
      <c r="W138" s="149"/>
      <c r="X138" s="58"/>
      <c r="Y138" s="148"/>
      <c r="Z138" s="149"/>
      <c r="AA138" s="58"/>
      <c r="AB138" s="148"/>
      <c r="AC138" s="149"/>
      <c r="JG138" s="44"/>
      <c r="JH138" s="45"/>
      <c r="JI138" s="45"/>
      <c r="JJ138" s="45"/>
      <c r="JK138" s="45"/>
      <c r="JL138" s="45"/>
      <c r="JM138" s="45"/>
      <c r="JN138" s="45"/>
      <c r="JO138" s="45"/>
      <c r="JP138" s="45"/>
      <c r="JQ138" s="45"/>
      <c r="JR138" s="45"/>
      <c r="JS138" s="45"/>
      <c r="JT138" s="45"/>
      <c r="JU138" s="45"/>
      <c r="JV138" s="45"/>
      <c r="JW138" s="45"/>
      <c r="JX138" s="45"/>
      <c r="JY138" s="45"/>
      <c r="JZ138" s="45"/>
      <c r="KA138" s="45"/>
      <c r="KB138" s="45"/>
      <c r="KC138" s="45"/>
      <c r="KD138" s="45"/>
      <c r="KE138" s="45"/>
      <c r="KF138" s="45"/>
      <c r="KG138" s="45"/>
      <c r="KH138" s="45"/>
      <c r="KI138" s="45"/>
      <c r="KJ138" s="45"/>
      <c r="KK138" s="45"/>
      <c r="KL138" s="45"/>
      <c r="KM138" s="45"/>
      <c r="KN138" s="45"/>
      <c r="KO138" s="45"/>
      <c r="KP138" s="45"/>
      <c r="KQ138" s="45"/>
      <c r="KR138" s="45"/>
      <c r="KS138" s="45"/>
      <c r="KT138" s="45"/>
      <c r="KU138" s="45"/>
      <c r="KV138" s="45"/>
      <c r="KW138" s="45"/>
      <c r="KX138" s="45"/>
      <c r="KY138" s="45"/>
      <c r="KZ138" s="45"/>
      <c r="LA138" s="45"/>
      <c r="LB138" s="45"/>
      <c r="LC138" s="45"/>
      <c r="LD138" s="45"/>
      <c r="LE138" s="45"/>
      <c r="LF138" s="45"/>
      <c r="LG138" s="45"/>
      <c r="LH138" s="45"/>
      <c r="LI138" s="45"/>
      <c r="LJ138" s="45"/>
      <c r="LK138" s="45"/>
      <c r="LL138" s="45"/>
      <c r="LM138" s="45"/>
      <c r="LN138" s="45"/>
      <c r="LO138" s="45"/>
      <c r="LP138" s="45"/>
      <c r="LQ138" s="45"/>
      <c r="LR138" s="45"/>
      <c r="LS138" s="45"/>
      <c r="LT138" s="45"/>
      <c r="LU138" s="45"/>
      <c r="LV138" s="45"/>
      <c r="LW138" s="45"/>
      <c r="LX138" s="45"/>
      <c r="LY138" s="45"/>
      <c r="LZ138" s="45"/>
      <c r="MA138" s="45"/>
      <c r="MB138" s="45"/>
      <c r="MC138" s="45"/>
      <c r="MD138" s="45"/>
      <c r="ME138" s="45"/>
      <c r="MF138" s="45"/>
      <c r="MG138" s="45"/>
      <c r="MH138" s="45"/>
      <c r="MI138" s="45"/>
      <c r="MJ138" s="45"/>
      <c r="MK138" s="45"/>
      <c r="ML138" s="45"/>
      <c r="MM138" s="45"/>
      <c r="MN138" s="45"/>
      <c r="MO138" s="45"/>
      <c r="MP138" s="45"/>
      <c r="MQ138" s="45"/>
      <c r="MR138" s="45"/>
      <c r="MS138" s="45"/>
      <c r="MT138" s="45"/>
      <c r="MU138" s="45"/>
      <c r="MV138" s="45"/>
      <c r="MW138" s="45"/>
      <c r="MX138" s="45"/>
      <c r="MY138" s="45"/>
      <c r="MZ138" s="45"/>
      <c r="NA138" s="45"/>
      <c r="NB138" s="45"/>
    </row>
    <row r="139" spans="2:366" x14ac:dyDescent="0.2">
      <c r="B139" s="45"/>
      <c r="C139" s="58"/>
      <c r="D139" s="148"/>
      <c r="E139" s="149"/>
      <c r="F139" s="58"/>
      <c r="G139" s="148"/>
      <c r="H139" s="149"/>
      <c r="I139" s="58"/>
      <c r="J139" s="148"/>
      <c r="K139" s="149"/>
      <c r="L139" s="58"/>
      <c r="M139" s="148"/>
      <c r="N139" s="149"/>
      <c r="O139" s="58"/>
      <c r="P139" s="148"/>
      <c r="Q139" s="149"/>
      <c r="R139" s="58"/>
      <c r="S139" s="148"/>
      <c r="T139" s="149"/>
      <c r="U139" s="58"/>
      <c r="V139" s="148"/>
      <c r="W139" s="149"/>
      <c r="X139" s="58"/>
      <c r="Y139" s="148"/>
      <c r="Z139" s="149"/>
      <c r="AA139" s="58"/>
      <c r="AB139" s="148"/>
      <c r="AC139" s="149"/>
      <c r="JG139" s="44"/>
      <c r="JH139" s="45"/>
      <c r="JI139" s="45"/>
      <c r="JJ139" s="45"/>
      <c r="JK139" s="45"/>
      <c r="JL139" s="45"/>
      <c r="JM139" s="45"/>
      <c r="JN139" s="45"/>
      <c r="JO139" s="45"/>
      <c r="JP139" s="45"/>
      <c r="JQ139" s="45"/>
      <c r="JR139" s="45"/>
      <c r="JS139" s="45"/>
      <c r="JT139" s="45"/>
      <c r="JU139" s="45"/>
      <c r="JV139" s="45"/>
      <c r="JW139" s="45"/>
      <c r="JX139" s="45"/>
      <c r="JY139" s="45"/>
      <c r="JZ139" s="45"/>
      <c r="KA139" s="45"/>
      <c r="KB139" s="45"/>
      <c r="KC139" s="45"/>
      <c r="KD139" s="45"/>
      <c r="KE139" s="45"/>
      <c r="KF139" s="45"/>
      <c r="KG139" s="45"/>
      <c r="KH139" s="45"/>
      <c r="KI139" s="45"/>
      <c r="KJ139" s="45"/>
      <c r="KK139" s="45"/>
      <c r="KL139" s="45"/>
      <c r="KM139" s="45"/>
      <c r="KN139" s="45"/>
      <c r="KO139" s="45"/>
      <c r="KP139" s="45"/>
      <c r="KQ139" s="45"/>
      <c r="KR139" s="45"/>
      <c r="KS139" s="45"/>
      <c r="KT139" s="45"/>
      <c r="KU139" s="45"/>
      <c r="KV139" s="45"/>
      <c r="KW139" s="45"/>
      <c r="KX139" s="45"/>
      <c r="KY139" s="45"/>
      <c r="KZ139" s="45"/>
      <c r="LA139" s="45"/>
      <c r="LB139" s="45"/>
      <c r="LC139" s="45"/>
      <c r="LD139" s="45"/>
      <c r="LE139" s="45"/>
      <c r="LF139" s="45"/>
      <c r="LG139" s="45"/>
      <c r="LH139" s="45"/>
      <c r="LI139" s="45"/>
      <c r="LJ139" s="45"/>
      <c r="LK139" s="45"/>
      <c r="LL139" s="45"/>
      <c r="LM139" s="45"/>
      <c r="LN139" s="45"/>
      <c r="LO139" s="45"/>
      <c r="LP139" s="45"/>
      <c r="LQ139" s="45"/>
      <c r="LR139" s="45"/>
      <c r="LS139" s="45"/>
      <c r="LT139" s="45"/>
      <c r="LU139" s="45"/>
      <c r="LV139" s="45"/>
      <c r="LW139" s="45"/>
      <c r="LX139" s="45"/>
      <c r="LY139" s="45"/>
      <c r="LZ139" s="45"/>
      <c r="MA139" s="45"/>
      <c r="MB139" s="45"/>
      <c r="MC139" s="45"/>
      <c r="MD139" s="45"/>
      <c r="ME139" s="45"/>
      <c r="MF139" s="45"/>
      <c r="MG139" s="45"/>
      <c r="MH139" s="45"/>
      <c r="MI139" s="45"/>
      <c r="MJ139" s="45"/>
      <c r="MK139" s="45"/>
      <c r="ML139" s="45"/>
      <c r="MM139" s="45"/>
      <c r="MN139" s="45"/>
      <c r="MO139" s="45"/>
      <c r="MP139" s="45"/>
      <c r="MQ139" s="45"/>
      <c r="MR139" s="45"/>
      <c r="MS139" s="45"/>
      <c r="MT139" s="45"/>
      <c r="MU139" s="45"/>
      <c r="MV139" s="45"/>
      <c r="MW139" s="45"/>
      <c r="MX139" s="45"/>
      <c r="MY139" s="45"/>
      <c r="MZ139" s="45"/>
      <c r="NA139" s="45"/>
      <c r="NB139" s="45"/>
    </row>
    <row r="140" spans="2:366" x14ac:dyDescent="0.2">
      <c r="B140" s="45"/>
      <c r="C140" s="58"/>
      <c r="D140" s="148"/>
      <c r="E140" s="149"/>
      <c r="F140" s="58"/>
      <c r="G140" s="148"/>
      <c r="H140" s="149"/>
      <c r="I140" s="58"/>
      <c r="J140" s="148"/>
      <c r="K140" s="149"/>
      <c r="L140" s="58"/>
      <c r="M140" s="148"/>
      <c r="N140" s="149"/>
      <c r="O140" s="58"/>
      <c r="P140" s="148"/>
      <c r="Q140" s="149"/>
      <c r="R140" s="58"/>
      <c r="S140" s="148"/>
      <c r="T140" s="149"/>
      <c r="U140" s="58"/>
      <c r="V140" s="148"/>
      <c r="W140" s="149"/>
      <c r="X140" s="58"/>
      <c r="Y140" s="148"/>
      <c r="Z140" s="149"/>
      <c r="AA140" s="58"/>
      <c r="AB140" s="148"/>
      <c r="AC140" s="149"/>
      <c r="JG140" s="44"/>
      <c r="JH140" s="45"/>
      <c r="JI140" s="45"/>
      <c r="JJ140" s="45"/>
      <c r="JK140" s="45"/>
      <c r="JL140" s="45"/>
      <c r="JM140" s="45"/>
      <c r="JN140" s="45"/>
      <c r="JO140" s="45"/>
      <c r="JP140" s="45"/>
      <c r="JQ140" s="45"/>
      <c r="JR140" s="45"/>
      <c r="JS140" s="45"/>
      <c r="JT140" s="45"/>
      <c r="JU140" s="45"/>
      <c r="JV140" s="45"/>
      <c r="JW140" s="45"/>
      <c r="JX140" s="45"/>
      <c r="JY140" s="45"/>
      <c r="JZ140" s="45"/>
      <c r="KA140" s="45"/>
      <c r="KB140" s="45"/>
      <c r="KC140" s="45"/>
      <c r="KD140" s="45"/>
      <c r="KE140" s="45"/>
      <c r="KF140" s="45"/>
      <c r="KG140" s="45"/>
      <c r="KH140" s="45"/>
      <c r="KI140" s="45"/>
      <c r="KJ140" s="45"/>
      <c r="KK140" s="45"/>
      <c r="KL140" s="45"/>
      <c r="KM140" s="45"/>
      <c r="KN140" s="45"/>
      <c r="KO140" s="45"/>
      <c r="KP140" s="45"/>
      <c r="KQ140" s="45"/>
      <c r="KR140" s="45"/>
      <c r="KS140" s="45"/>
      <c r="KT140" s="45"/>
      <c r="KU140" s="45"/>
      <c r="KV140" s="45"/>
      <c r="KW140" s="45"/>
      <c r="KX140" s="45"/>
      <c r="KY140" s="45"/>
      <c r="KZ140" s="45"/>
      <c r="LA140" s="45"/>
      <c r="LB140" s="45"/>
      <c r="LC140" s="45"/>
      <c r="LD140" s="45"/>
      <c r="LE140" s="45"/>
      <c r="LF140" s="45"/>
      <c r="LG140" s="45"/>
      <c r="LH140" s="45"/>
      <c r="LI140" s="45"/>
      <c r="LJ140" s="45"/>
      <c r="LK140" s="45"/>
      <c r="LL140" s="45"/>
      <c r="LM140" s="45"/>
      <c r="LN140" s="45"/>
      <c r="LO140" s="45"/>
      <c r="LP140" s="45"/>
      <c r="LQ140" s="45"/>
      <c r="LR140" s="45"/>
      <c r="LS140" s="45"/>
      <c r="LT140" s="45"/>
      <c r="LU140" s="45"/>
      <c r="LV140" s="45"/>
      <c r="LW140" s="45"/>
      <c r="LX140" s="45"/>
      <c r="LY140" s="45"/>
      <c r="LZ140" s="45"/>
      <c r="MA140" s="45"/>
      <c r="MB140" s="45"/>
      <c r="MC140" s="45"/>
      <c r="MD140" s="45"/>
      <c r="ME140" s="45"/>
      <c r="MF140" s="45"/>
      <c r="MG140" s="45"/>
      <c r="MH140" s="45"/>
      <c r="MI140" s="45"/>
      <c r="MJ140" s="45"/>
      <c r="MK140" s="45"/>
      <c r="ML140" s="45"/>
      <c r="MM140" s="45"/>
      <c r="MN140" s="45"/>
      <c r="MO140" s="45"/>
      <c r="MP140" s="45"/>
      <c r="MQ140" s="45"/>
      <c r="MR140" s="45"/>
      <c r="MS140" s="45"/>
      <c r="MT140" s="45"/>
      <c r="MU140" s="45"/>
      <c r="MV140" s="45"/>
      <c r="MW140" s="45"/>
      <c r="MX140" s="45"/>
      <c r="MY140" s="45"/>
      <c r="MZ140" s="45"/>
      <c r="NA140" s="45"/>
      <c r="NB140" s="45"/>
    </row>
    <row r="141" spans="2:366" x14ac:dyDescent="0.2">
      <c r="B141" s="45"/>
      <c r="C141" s="58"/>
      <c r="D141" s="148"/>
      <c r="E141" s="149"/>
      <c r="F141" s="58"/>
      <c r="G141" s="148"/>
      <c r="H141" s="149"/>
      <c r="I141" s="58"/>
      <c r="J141" s="148"/>
      <c r="K141" s="149"/>
      <c r="L141" s="58"/>
      <c r="M141" s="148"/>
      <c r="N141" s="149"/>
      <c r="O141" s="58"/>
      <c r="P141" s="148"/>
      <c r="Q141" s="149"/>
      <c r="R141" s="58"/>
      <c r="S141" s="148"/>
      <c r="T141" s="149"/>
      <c r="U141" s="58"/>
      <c r="V141" s="148"/>
      <c r="W141" s="149"/>
      <c r="X141" s="58"/>
      <c r="Y141" s="148"/>
      <c r="Z141" s="149"/>
      <c r="AA141" s="58"/>
      <c r="AB141" s="148"/>
      <c r="AC141" s="149"/>
      <c r="JG141" s="44"/>
      <c r="JH141" s="45"/>
      <c r="JI141" s="45"/>
      <c r="JJ141" s="45"/>
      <c r="JK141" s="45"/>
      <c r="JL141" s="45"/>
      <c r="JM141" s="45"/>
      <c r="JN141" s="45"/>
      <c r="JO141" s="45"/>
      <c r="JP141" s="45"/>
      <c r="JQ141" s="45"/>
      <c r="JR141" s="45"/>
      <c r="JS141" s="45"/>
      <c r="JT141" s="45"/>
      <c r="JU141" s="45"/>
      <c r="JV141" s="45"/>
      <c r="JW141" s="45"/>
      <c r="JX141" s="45"/>
      <c r="JY141" s="45"/>
      <c r="JZ141" s="45"/>
      <c r="KA141" s="45"/>
      <c r="KB141" s="45"/>
      <c r="KC141" s="45"/>
      <c r="KD141" s="45"/>
      <c r="KE141" s="45"/>
      <c r="KF141" s="45"/>
      <c r="KG141" s="45"/>
      <c r="KH141" s="45"/>
      <c r="KI141" s="45"/>
      <c r="KJ141" s="45"/>
      <c r="KK141" s="45"/>
      <c r="KL141" s="45"/>
      <c r="KM141" s="45"/>
      <c r="KN141" s="45"/>
      <c r="KO141" s="45"/>
      <c r="KP141" s="45"/>
      <c r="KQ141" s="45"/>
      <c r="KR141" s="45"/>
      <c r="KS141" s="45"/>
      <c r="KT141" s="45"/>
      <c r="KU141" s="45"/>
      <c r="KV141" s="45"/>
      <c r="KW141" s="45"/>
      <c r="KX141" s="45"/>
      <c r="KY141" s="45"/>
      <c r="KZ141" s="45"/>
      <c r="LA141" s="45"/>
      <c r="LB141" s="45"/>
      <c r="LC141" s="45"/>
      <c r="LD141" s="45"/>
      <c r="LE141" s="45"/>
      <c r="LF141" s="45"/>
      <c r="LG141" s="45"/>
      <c r="LH141" s="45"/>
      <c r="LI141" s="45"/>
      <c r="LJ141" s="45"/>
      <c r="LK141" s="45"/>
      <c r="LL141" s="45"/>
      <c r="LM141" s="45"/>
      <c r="LN141" s="45"/>
      <c r="LO141" s="45"/>
      <c r="LP141" s="45"/>
      <c r="LQ141" s="45"/>
      <c r="LR141" s="45"/>
      <c r="LS141" s="45"/>
      <c r="LT141" s="45"/>
      <c r="LU141" s="45"/>
      <c r="LV141" s="45"/>
      <c r="LW141" s="45"/>
      <c r="LX141" s="45"/>
      <c r="LY141" s="45"/>
      <c r="LZ141" s="45"/>
      <c r="MA141" s="45"/>
      <c r="MB141" s="45"/>
      <c r="MC141" s="45"/>
      <c r="MD141" s="45"/>
      <c r="ME141" s="45"/>
      <c r="MF141" s="45"/>
      <c r="MG141" s="45"/>
      <c r="MH141" s="45"/>
      <c r="MI141" s="45"/>
      <c r="MJ141" s="45"/>
      <c r="MK141" s="45"/>
      <c r="ML141" s="45"/>
      <c r="MM141" s="45"/>
      <c r="MN141" s="45"/>
      <c r="MO141" s="45"/>
      <c r="MP141" s="45"/>
      <c r="MQ141" s="45"/>
      <c r="MR141" s="45"/>
      <c r="MS141" s="45"/>
      <c r="MT141" s="45"/>
      <c r="MU141" s="45"/>
      <c r="MV141" s="45"/>
      <c r="MW141" s="45"/>
      <c r="MX141" s="45"/>
      <c r="MY141" s="45"/>
      <c r="MZ141" s="45"/>
      <c r="NA141" s="45"/>
      <c r="NB141" s="45"/>
    </row>
    <row r="142" spans="2:366" x14ac:dyDescent="0.2">
      <c r="B142" s="45"/>
      <c r="C142" s="58"/>
      <c r="D142" s="148"/>
      <c r="E142" s="149"/>
      <c r="F142" s="58"/>
      <c r="G142" s="148"/>
      <c r="H142" s="149"/>
      <c r="I142" s="58"/>
      <c r="J142" s="148"/>
      <c r="K142" s="149"/>
      <c r="L142" s="58"/>
      <c r="M142" s="148"/>
      <c r="N142" s="149"/>
      <c r="O142" s="58"/>
      <c r="P142" s="148"/>
      <c r="Q142" s="149"/>
      <c r="R142" s="58"/>
      <c r="S142" s="148"/>
      <c r="T142" s="149"/>
      <c r="U142" s="58"/>
      <c r="V142" s="148"/>
      <c r="W142" s="149"/>
      <c r="X142" s="58"/>
      <c r="Y142" s="148"/>
      <c r="Z142" s="149"/>
      <c r="AA142" s="58"/>
      <c r="AB142" s="148"/>
      <c r="AC142" s="149"/>
      <c r="JG142" s="44"/>
      <c r="JH142" s="45"/>
      <c r="JI142" s="45"/>
      <c r="JJ142" s="45"/>
      <c r="JK142" s="45"/>
      <c r="JL142" s="45"/>
      <c r="JM142" s="45"/>
      <c r="JN142" s="45"/>
      <c r="JO142" s="45"/>
      <c r="JP142" s="45"/>
      <c r="JQ142" s="45"/>
      <c r="JR142" s="45"/>
      <c r="JS142" s="45"/>
      <c r="JT142" s="45"/>
      <c r="JU142" s="45"/>
      <c r="JV142" s="45"/>
      <c r="JW142" s="45"/>
      <c r="JX142" s="45"/>
      <c r="JY142" s="45"/>
      <c r="JZ142" s="45"/>
      <c r="KA142" s="45"/>
      <c r="KB142" s="45"/>
      <c r="KC142" s="45"/>
      <c r="KD142" s="45"/>
      <c r="KE142" s="45"/>
      <c r="KF142" s="45"/>
      <c r="KG142" s="45"/>
      <c r="KH142" s="45"/>
      <c r="KI142" s="45"/>
      <c r="KJ142" s="45"/>
      <c r="KK142" s="45"/>
      <c r="KL142" s="45"/>
      <c r="KM142" s="45"/>
      <c r="KN142" s="45"/>
      <c r="KO142" s="45"/>
      <c r="KP142" s="45"/>
      <c r="KQ142" s="45"/>
      <c r="KR142" s="45"/>
      <c r="KS142" s="45"/>
      <c r="KT142" s="45"/>
      <c r="KU142" s="45"/>
      <c r="KV142" s="45"/>
      <c r="KW142" s="45"/>
      <c r="KX142" s="45"/>
      <c r="KY142" s="45"/>
      <c r="KZ142" s="45"/>
      <c r="LA142" s="45"/>
      <c r="LB142" s="45"/>
      <c r="LC142" s="45"/>
      <c r="LD142" s="45"/>
      <c r="LE142" s="45"/>
      <c r="LF142" s="45"/>
      <c r="LG142" s="45"/>
      <c r="LH142" s="45"/>
      <c r="LI142" s="45"/>
      <c r="LJ142" s="45"/>
      <c r="LK142" s="45"/>
      <c r="LL142" s="45"/>
      <c r="LM142" s="45"/>
      <c r="LN142" s="45"/>
      <c r="LO142" s="45"/>
      <c r="LP142" s="45"/>
      <c r="LQ142" s="45"/>
      <c r="LR142" s="45"/>
      <c r="LS142" s="45"/>
      <c r="LT142" s="45"/>
      <c r="LU142" s="45"/>
      <c r="LV142" s="45"/>
      <c r="LW142" s="45"/>
      <c r="LX142" s="45"/>
      <c r="LY142" s="45"/>
      <c r="LZ142" s="45"/>
      <c r="MA142" s="45"/>
      <c r="MB142" s="45"/>
      <c r="MC142" s="45"/>
      <c r="MD142" s="45"/>
      <c r="ME142" s="45"/>
      <c r="MF142" s="45"/>
      <c r="MG142" s="45"/>
      <c r="MH142" s="45"/>
      <c r="MI142" s="45"/>
      <c r="MJ142" s="45"/>
      <c r="MK142" s="45"/>
      <c r="ML142" s="45"/>
      <c r="MM142" s="45"/>
      <c r="MN142" s="45"/>
      <c r="MO142" s="45"/>
      <c r="MP142" s="45"/>
      <c r="MQ142" s="45"/>
      <c r="MR142" s="45"/>
      <c r="MS142" s="45"/>
      <c r="MT142" s="45"/>
      <c r="MU142" s="45"/>
      <c r="MV142" s="45"/>
      <c r="MW142" s="45"/>
      <c r="MX142" s="45"/>
      <c r="MY142" s="45"/>
      <c r="MZ142" s="45"/>
      <c r="NA142" s="45"/>
      <c r="NB142" s="45"/>
    </row>
    <row r="143" spans="2:366" x14ac:dyDescent="0.2">
      <c r="B143" s="45"/>
      <c r="C143" s="58"/>
      <c r="D143" s="148"/>
      <c r="E143" s="149"/>
      <c r="F143" s="58"/>
      <c r="G143" s="148"/>
      <c r="H143" s="149"/>
      <c r="I143" s="58"/>
      <c r="J143" s="148"/>
      <c r="K143" s="149"/>
      <c r="L143" s="58"/>
      <c r="M143" s="148"/>
      <c r="N143" s="149"/>
      <c r="O143" s="58"/>
      <c r="P143" s="148"/>
      <c r="Q143" s="149"/>
      <c r="R143" s="58"/>
      <c r="S143" s="148"/>
      <c r="T143" s="149"/>
      <c r="U143" s="58"/>
      <c r="V143" s="148"/>
      <c r="W143" s="149"/>
      <c r="X143" s="58"/>
      <c r="Y143" s="148"/>
      <c r="Z143" s="149"/>
      <c r="AA143" s="58"/>
      <c r="AB143" s="148"/>
      <c r="AC143" s="149"/>
      <c r="JG143" s="44"/>
      <c r="JH143" s="45"/>
      <c r="JI143" s="45"/>
      <c r="JJ143" s="45"/>
      <c r="JK143" s="45"/>
      <c r="JL143" s="45"/>
      <c r="JM143" s="45"/>
      <c r="JN143" s="45"/>
      <c r="JO143" s="45"/>
      <c r="JP143" s="45"/>
      <c r="JQ143" s="45"/>
      <c r="JR143" s="45"/>
      <c r="JS143" s="45"/>
      <c r="JT143" s="45"/>
      <c r="JU143" s="45"/>
      <c r="JV143" s="45"/>
      <c r="JW143" s="45"/>
      <c r="JX143" s="45"/>
      <c r="JY143" s="45"/>
      <c r="JZ143" s="45"/>
      <c r="KA143" s="45"/>
      <c r="KB143" s="45"/>
      <c r="KC143" s="45"/>
      <c r="KD143" s="45"/>
      <c r="KE143" s="45"/>
      <c r="KF143" s="45"/>
      <c r="KG143" s="45"/>
      <c r="KH143" s="45"/>
      <c r="KI143" s="45"/>
      <c r="KJ143" s="45"/>
      <c r="KK143" s="45"/>
      <c r="KL143" s="45"/>
      <c r="KM143" s="45"/>
      <c r="KN143" s="45"/>
      <c r="KO143" s="45"/>
      <c r="KP143" s="45"/>
      <c r="KQ143" s="45"/>
      <c r="KR143" s="45"/>
      <c r="KS143" s="45"/>
      <c r="KT143" s="45"/>
      <c r="KU143" s="45"/>
      <c r="KV143" s="45"/>
      <c r="KW143" s="45"/>
      <c r="KX143" s="45"/>
      <c r="KY143" s="45"/>
      <c r="KZ143" s="45"/>
      <c r="LA143" s="45"/>
      <c r="LB143" s="45"/>
      <c r="LC143" s="45"/>
      <c r="LD143" s="45"/>
      <c r="LE143" s="45"/>
      <c r="LF143" s="45"/>
      <c r="LG143" s="45"/>
      <c r="LH143" s="45"/>
      <c r="LI143" s="45"/>
      <c r="LJ143" s="45"/>
      <c r="LK143" s="45"/>
      <c r="LL143" s="45"/>
      <c r="LM143" s="45"/>
      <c r="LN143" s="45"/>
      <c r="LO143" s="45"/>
      <c r="LP143" s="45"/>
      <c r="LQ143" s="45"/>
      <c r="LR143" s="45"/>
      <c r="LS143" s="45"/>
      <c r="LT143" s="45"/>
      <c r="LU143" s="45"/>
      <c r="LV143" s="45"/>
      <c r="LW143" s="45"/>
      <c r="LX143" s="45"/>
      <c r="LY143" s="45"/>
      <c r="LZ143" s="45"/>
      <c r="MA143" s="45"/>
      <c r="MB143" s="45"/>
      <c r="MC143" s="45"/>
      <c r="MD143" s="45"/>
      <c r="ME143" s="45"/>
      <c r="MF143" s="45"/>
      <c r="MG143" s="45"/>
      <c r="MH143" s="45"/>
      <c r="MI143" s="45"/>
      <c r="MJ143" s="45"/>
      <c r="MK143" s="45"/>
      <c r="ML143" s="45"/>
      <c r="MM143" s="45"/>
      <c r="MN143" s="45"/>
      <c r="MO143" s="45"/>
      <c r="MP143" s="45"/>
      <c r="MQ143" s="45"/>
      <c r="MR143" s="45"/>
      <c r="MS143" s="45"/>
      <c r="MT143" s="45"/>
      <c r="MU143" s="45"/>
      <c r="MV143" s="45"/>
      <c r="MW143" s="45"/>
      <c r="MX143" s="45"/>
      <c r="MY143" s="45"/>
      <c r="MZ143" s="45"/>
      <c r="NA143" s="45"/>
      <c r="NB143" s="45"/>
    </row>
    <row r="144" spans="2:366" x14ac:dyDescent="0.2">
      <c r="B144" s="45"/>
      <c r="C144" s="58"/>
      <c r="D144" s="148"/>
      <c r="E144" s="149"/>
      <c r="F144" s="58"/>
      <c r="G144" s="148"/>
      <c r="H144" s="149"/>
      <c r="I144" s="58"/>
      <c r="J144" s="148"/>
      <c r="K144" s="149"/>
      <c r="L144" s="58"/>
      <c r="M144" s="148"/>
      <c r="N144" s="149"/>
      <c r="O144" s="58"/>
      <c r="P144" s="148"/>
      <c r="Q144" s="149"/>
      <c r="R144" s="58"/>
      <c r="S144" s="148"/>
      <c r="T144" s="149"/>
      <c r="U144" s="58"/>
      <c r="V144" s="148"/>
      <c r="W144" s="149"/>
      <c r="X144" s="58"/>
      <c r="Y144" s="148"/>
      <c r="Z144" s="149"/>
      <c r="AA144" s="58"/>
      <c r="AB144" s="148"/>
      <c r="AC144" s="149"/>
      <c r="JG144" s="44"/>
      <c r="JH144" s="45"/>
      <c r="JI144" s="45"/>
      <c r="JJ144" s="45"/>
      <c r="JK144" s="45"/>
      <c r="JL144" s="45"/>
      <c r="JM144" s="45"/>
      <c r="JN144" s="45"/>
      <c r="JO144" s="45"/>
      <c r="JP144" s="45"/>
      <c r="JQ144" s="45"/>
      <c r="JR144" s="45"/>
      <c r="JS144" s="45"/>
      <c r="JT144" s="45"/>
      <c r="JU144" s="45"/>
      <c r="JV144" s="45"/>
      <c r="JW144" s="45"/>
      <c r="JX144" s="45"/>
      <c r="JY144" s="45"/>
      <c r="JZ144" s="45"/>
      <c r="KA144" s="45"/>
      <c r="KB144" s="45"/>
      <c r="KC144" s="45"/>
      <c r="KD144" s="45"/>
      <c r="KE144" s="45"/>
      <c r="KF144" s="45"/>
      <c r="KG144" s="45"/>
      <c r="KH144" s="45"/>
      <c r="KI144" s="45"/>
      <c r="KJ144" s="45"/>
      <c r="KK144" s="45"/>
      <c r="KL144" s="45"/>
      <c r="KM144" s="45"/>
      <c r="KN144" s="45"/>
      <c r="KO144" s="45"/>
      <c r="KP144" s="45"/>
      <c r="KQ144" s="45"/>
      <c r="KR144" s="45"/>
      <c r="KS144" s="45"/>
      <c r="KT144" s="45"/>
      <c r="KU144" s="45"/>
      <c r="KV144" s="45"/>
      <c r="KW144" s="45"/>
      <c r="KX144" s="45"/>
      <c r="KY144" s="45"/>
      <c r="KZ144" s="45"/>
      <c r="LA144" s="45"/>
      <c r="LB144" s="45"/>
      <c r="LC144" s="45"/>
      <c r="LD144" s="45"/>
      <c r="LE144" s="45"/>
      <c r="LF144" s="45"/>
      <c r="LG144" s="45"/>
      <c r="LH144" s="45"/>
      <c r="LI144" s="45"/>
      <c r="LJ144" s="45"/>
      <c r="LK144" s="45"/>
      <c r="LL144" s="45"/>
      <c r="LM144" s="45"/>
      <c r="LN144" s="45"/>
      <c r="LO144" s="45"/>
      <c r="LP144" s="45"/>
      <c r="LQ144" s="45"/>
      <c r="LR144" s="45"/>
      <c r="LS144" s="45"/>
      <c r="LT144" s="45"/>
      <c r="LU144" s="45"/>
      <c r="LV144" s="45"/>
      <c r="LW144" s="45"/>
      <c r="LX144" s="45"/>
      <c r="LY144" s="45"/>
      <c r="LZ144" s="45"/>
      <c r="MA144" s="45"/>
      <c r="MB144" s="45"/>
      <c r="MC144" s="45"/>
      <c r="MD144" s="45"/>
      <c r="ME144" s="45"/>
      <c r="MF144" s="45"/>
      <c r="MG144" s="45"/>
      <c r="MH144" s="45"/>
      <c r="MI144" s="45"/>
      <c r="MJ144" s="45"/>
      <c r="MK144" s="45"/>
      <c r="ML144" s="45"/>
      <c r="MM144" s="45"/>
      <c r="MN144" s="45"/>
      <c r="MO144" s="45"/>
      <c r="MP144" s="45"/>
      <c r="MQ144" s="45"/>
      <c r="MR144" s="45"/>
      <c r="MS144" s="45"/>
      <c r="MT144" s="45"/>
      <c r="MU144" s="45"/>
      <c r="MV144" s="45"/>
      <c r="MW144" s="45"/>
      <c r="MX144" s="45"/>
      <c r="MY144" s="45"/>
      <c r="MZ144" s="45"/>
      <c r="NA144" s="45"/>
      <c r="NB144" s="45"/>
    </row>
    <row r="145" spans="2:366" x14ac:dyDescent="0.2">
      <c r="B145" s="45"/>
      <c r="C145" s="58"/>
      <c r="D145" s="148"/>
      <c r="E145" s="149"/>
      <c r="F145" s="58"/>
      <c r="G145" s="148"/>
      <c r="H145" s="149"/>
      <c r="I145" s="58"/>
      <c r="J145" s="148"/>
      <c r="K145" s="149"/>
      <c r="L145" s="58"/>
      <c r="M145" s="148"/>
      <c r="N145" s="149"/>
      <c r="O145" s="58"/>
      <c r="P145" s="148"/>
      <c r="Q145" s="149"/>
      <c r="R145" s="58"/>
      <c r="S145" s="148"/>
      <c r="T145" s="149"/>
      <c r="U145" s="58"/>
      <c r="V145" s="148"/>
      <c r="W145" s="149"/>
      <c r="X145" s="58"/>
      <c r="Y145" s="148"/>
      <c r="Z145" s="149"/>
      <c r="AA145" s="58"/>
      <c r="AB145" s="148"/>
      <c r="AC145" s="149"/>
      <c r="JG145" s="44"/>
      <c r="JH145" s="45"/>
      <c r="JI145" s="45"/>
      <c r="JJ145" s="45"/>
      <c r="JK145" s="45"/>
      <c r="JL145" s="45"/>
      <c r="JM145" s="45"/>
      <c r="JN145" s="45"/>
      <c r="JO145" s="45"/>
      <c r="JP145" s="45"/>
      <c r="JQ145" s="45"/>
      <c r="JR145" s="45"/>
      <c r="JS145" s="45"/>
      <c r="JT145" s="45"/>
      <c r="JU145" s="45"/>
      <c r="JV145" s="45"/>
      <c r="JW145" s="45"/>
      <c r="JX145" s="45"/>
      <c r="JY145" s="45"/>
      <c r="JZ145" s="45"/>
      <c r="KA145" s="45"/>
      <c r="KB145" s="45"/>
      <c r="KC145" s="45"/>
      <c r="KD145" s="45"/>
      <c r="KE145" s="45"/>
      <c r="KF145" s="45"/>
      <c r="KG145" s="45"/>
      <c r="KH145" s="45"/>
      <c r="KI145" s="45"/>
      <c r="KJ145" s="45"/>
      <c r="KK145" s="45"/>
      <c r="KL145" s="45"/>
      <c r="KM145" s="45"/>
      <c r="KN145" s="45"/>
      <c r="KO145" s="45"/>
      <c r="KP145" s="45"/>
      <c r="KQ145" s="45"/>
      <c r="KR145" s="45"/>
      <c r="KS145" s="45"/>
      <c r="KT145" s="45"/>
      <c r="KU145" s="45"/>
      <c r="KV145" s="45"/>
      <c r="KW145" s="45"/>
      <c r="KX145" s="45"/>
      <c r="KY145" s="45"/>
      <c r="KZ145" s="45"/>
      <c r="LA145" s="45"/>
      <c r="LB145" s="45"/>
      <c r="LC145" s="45"/>
      <c r="LD145" s="45"/>
      <c r="LE145" s="45"/>
      <c r="LF145" s="45"/>
      <c r="LG145" s="45"/>
      <c r="LH145" s="45"/>
      <c r="LI145" s="45"/>
      <c r="LJ145" s="45"/>
      <c r="LK145" s="45"/>
      <c r="LL145" s="45"/>
      <c r="LM145" s="45"/>
      <c r="LN145" s="45"/>
      <c r="LO145" s="45"/>
      <c r="LP145" s="45"/>
      <c r="LQ145" s="45"/>
      <c r="LR145" s="45"/>
      <c r="LS145" s="45"/>
      <c r="LT145" s="45"/>
      <c r="LU145" s="45"/>
      <c r="LV145" s="45"/>
      <c r="LW145" s="45"/>
      <c r="LX145" s="45"/>
      <c r="LY145" s="45"/>
      <c r="LZ145" s="45"/>
      <c r="MA145" s="45"/>
      <c r="MB145" s="45"/>
      <c r="MC145" s="45"/>
      <c r="MD145" s="45"/>
      <c r="ME145" s="45"/>
      <c r="MF145" s="45"/>
      <c r="MG145" s="45"/>
      <c r="MH145" s="45"/>
      <c r="MI145" s="45"/>
      <c r="MJ145" s="45"/>
      <c r="MK145" s="45"/>
      <c r="ML145" s="45"/>
      <c r="MM145" s="45"/>
      <c r="MN145" s="45"/>
      <c r="MO145" s="45"/>
      <c r="MP145" s="45"/>
      <c r="MQ145" s="45"/>
      <c r="MR145" s="45"/>
      <c r="MS145" s="45"/>
      <c r="MT145" s="45"/>
      <c r="MU145" s="45"/>
      <c r="MV145" s="45"/>
      <c r="MW145" s="45"/>
      <c r="MX145" s="45"/>
      <c r="MY145" s="45"/>
      <c r="MZ145" s="45"/>
      <c r="NA145" s="45"/>
      <c r="NB145" s="45"/>
    </row>
    <row r="146" spans="2:366" x14ac:dyDescent="0.2">
      <c r="B146" s="45"/>
      <c r="C146" s="58"/>
      <c r="D146" s="148"/>
      <c r="E146" s="149"/>
      <c r="F146" s="58"/>
      <c r="G146" s="148"/>
      <c r="H146" s="149"/>
      <c r="I146" s="58"/>
      <c r="J146" s="148"/>
      <c r="K146" s="149"/>
      <c r="L146" s="58"/>
      <c r="M146" s="148"/>
      <c r="N146" s="149"/>
      <c r="O146" s="58"/>
      <c r="P146" s="148"/>
      <c r="Q146" s="149"/>
      <c r="R146" s="58"/>
      <c r="S146" s="148"/>
      <c r="T146" s="149"/>
      <c r="U146" s="58"/>
      <c r="V146" s="148"/>
      <c r="W146" s="149"/>
      <c r="X146" s="58"/>
      <c r="Y146" s="148"/>
      <c r="Z146" s="149"/>
      <c r="AA146" s="58"/>
      <c r="AB146" s="148"/>
      <c r="AC146" s="149"/>
      <c r="JG146" s="44"/>
      <c r="JH146" s="45"/>
      <c r="JI146" s="45"/>
      <c r="JJ146" s="45"/>
      <c r="JK146" s="45"/>
      <c r="JL146" s="45"/>
      <c r="JM146" s="45"/>
      <c r="JN146" s="45"/>
      <c r="JO146" s="45"/>
      <c r="JP146" s="45"/>
      <c r="JQ146" s="45"/>
      <c r="JR146" s="45"/>
      <c r="JS146" s="45"/>
      <c r="JT146" s="45"/>
      <c r="JU146" s="45"/>
      <c r="JV146" s="45"/>
      <c r="JW146" s="45"/>
      <c r="JX146" s="45"/>
      <c r="JY146" s="45"/>
      <c r="JZ146" s="45"/>
      <c r="KA146" s="45"/>
      <c r="KB146" s="45"/>
      <c r="KC146" s="45"/>
      <c r="KD146" s="45"/>
      <c r="KE146" s="45"/>
      <c r="KF146" s="45"/>
      <c r="KG146" s="45"/>
      <c r="KH146" s="45"/>
      <c r="KI146" s="45"/>
      <c r="KJ146" s="45"/>
      <c r="KK146" s="45"/>
      <c r="KL146" s="45"/>
      <c r="KM146" s="45"/>
      <c r="KN146" s="45"/>
      <c r="KO146" s="45"/>
      <c r="KP146" s="45"/>
      <c r="KQ146" s="45"/>
      <c r="KR146" s="45"/>
      <c r="KS146" s="45"/>
      <c r="KT146" s="45"/>
      <c r="KU146" s="45"/>
      <c r="KV146" s="45"/>
      <c r="KW146" s="45"/>
      <c r="KX146" s="45"/>
      <c r="KY146" s="45"/>
      <c r="KZ146" s="45"/>
      <c r="LA146" s="45"/>
      <c r="LB146" s="45"/>
      <c r="LC146" s="45"/>
      <c r="LD146" s="45"/>
      <c r="LE146" s="45"/>
      <c r="LF146" s="45"/>
      <c r="LG146" s="45"/>
      <c r="LH146" s="45"/>
      <c r="LI146" s="45"/>
      <c r="LJ146" s="45"/>
      <c r="LK146" s="45"/>
      <c r="LL146" s="45"/>
      <c r="LM146" s="45"/>
      <c r="LN146" s="45"/>
      <c r="LO146" s="45"/>
      <c r="LP146" s="45"/>
      <c r="LQ146" s="45"/>
      <c r="LR146" s="45"/>
      <c r="LS146" s="45"/>
      <c r="LT146" s="45"/>
      <c r="LU146" s="45"/>
      <c r="LV146" s="45"/>
      <c r="LW146" s="45"/>
      <c r="LX146" s="45"/>
      <c r="LY146" s="45"/>
      <c r="LZ146" s="45"/>
      <c r="MA146" s="45"/>
      <c r="MB146" s="45"/>
      <c r="MC146" s="45"/>
      <c r="MD146" s="45"/>
      <c r="ME146" s="45"/>
      <c r="MF146" s="45"/>
      <c r="MG146" s="45"/>
      <c r="MH146" s="45"/>
      <c r="MI146" s="45"/>
      <c r="MJ146" s="45"/>
      <c r="MK146" s="45"/>
      <c r="ML146" s="45"/>
      <c r="MM146" s="45"/>
      <c r="MN146" s="45"/>
      <c r="MO146" s="45"/>
      <c r="MP146" s="45"/>
      <c r="MQ146" s="45"/>
      <c r="MR146" s="45"/>
      <c r="MS146" s="45"/>
      <c r="MT146" s="45"/>
      <c r="MU146" s="45"/>
      <c r="MV146" s="45"/>
      <c r="MW146" s="45"/>
      <c r="MX146" s="45"/>
      <c r="MY146" s="45"/>
      <c r="MZ146" s="45"/>
      <c r="NA146" s="45"/>
      <c r="NB146" s="45"/>
    </row>
    <row r="147" spans="2:366" x14ac:dyDescent="0.2">
      <c r="B147" s="45"/>
      <c r="C147" s="58"/>
      <c r="D147" s="148"/>
      <c r="E147" s="149"/>
      <c r="F147" s="58"/>
      <c r="G147" s="148"/>
      <c r="H147" s="149"/>
      <c r="I147" s="58"/>
      <c r="J147" s="148"/>
      <c r="K147" s="149"/>
      <c r="L147" s="58"/>
      <c r="M147" s="148"/>
      <c r="N147" s="149"/>
      <c r="O147" s="58"/>
      <c r="P147" s="148"/>
      <c r="Q147" s="149"/>
      <c r="R147" s="58"/>
      <c r="S147" s="148"/>
      <c r="T147" s="149"/>
      <c r="U147" s="58"/>
      <c r="V147" s="148"/>
      <c r="W147" s="149"/>
      <c r="X147" s="58"/>
      <c r="Y147" s="148"/>
      <c r="Z147" s="149"/>
      <c r="AA147" s="58"/>
      <c r="AB147" s="148"/>
      <c r="AC147" s="149"/>
      <c r="JG147" s="44"/>
      <c r="JH147" s="45"/>
      <c r="JI147" s="45"/>
      <c r="JJ147" s="45"/>
      <c r="JK147" s="45"/>
      <c r="JL147" s="45"/>
      <c r="JM147" s="45"/>
      <c r="JN147" s="45"/>
      <c r="JO147" s="45"/>
      <c r="JP147" s="45"/>
      <c r="JQ147" s="45"/>
      <c r="JR147" s="45"/>
      <c r="JS147" s="45"/>
      <c r="JT147" s="45"/>
      <c r="JU147" s="45"/>
      <c r="JV147" s="45"/>
      <c r="JW147" s="45"/>
      <c r="JX147" s="45"/>
      <c r="JY147" s="45"/>
      <c r="JZ147" s="45"/>
      <c r="KA147" s="45"/>
      <c r="KB147" s="45"/>
      <c r="KC147" s="45"/>
      <c r="KD147" s="45"/>
      <c r="KE147" s="45"/>
      <c r="KF147" s="45"/>
      <c r="KG147" s="45"/>
      <c r="KH147" s="45"/>
      <c r="KI147" s="45"/>
      <c r="KJ147" s="45"/>
      <c r="KK147" s="45"/>
      <c r="KL147" s="45"/>
      <c r="KM147" s="45"/>
      <c r="KN147" s="45"/>
      <c r="KO147" s="45"/>
      <c r="KP147" s="45"/>
      <c r="KQ147" s="45"/>
      <c r="KR147" s="45"/>
      <c r="KS147" s="45"/>
      <c r="KT147" s="45"/>
      <c r="KU147" s="45"/>
      <c r="KV147" s="45"/>
      <c r="KW147" s="45"/>
      <c r="KX147" s="45"/>
      <c r="KY147" s="45"/>
      <c r="KZ147" s="45"/>
      <c r="LA147" s="45"/>
      <c r="LB147" s="45"/>
      <c r="LC147" s="45"/>
      <c r="LD147" s="45"/>
      <c r="LE147" s="45"/>
      <c r="LF147" s="45"/>
      <c r="LG147" s="45"/>
      <c r="LH147" s="45"/>
      <c r="LI147" s="45"/>
      <c r="LJ147" s="45"/>
      <c r="LK147" s="45"/>
      <c r="LL147" s="45"/>
      <c r="LM147" s="45"/>
      <c r="LN147" s="45"/>
      <c r="LO147" s="45"/>
      <c r="LP147" s="45"/>
      <c r="LQ147" s="45"/>
      <c r="LR147" s="45"/>
      <c r="LS147" s="45"/>
      <c r="LT147" s="45"/>
      <c r="LU147" s="45"/>
      <c r="LV147" s="45"/>
      <c r="LW147" s="45"/>
      <c r="LX147" s="45"/>
      <c r="LY147" s="45"/>
      <c r="LZ147" s="45"/>
      <c r="MA147" s="45"/>
      <c r="MB147" s="45"/>
      <c r="MC147" s="45"/>
      <c r="MD147" s="45"/>
      <c r="ME147" s="45"/>
      <c r="MF147" s="45"/>
      <c r="MG147" s="45"/>
      <c r="MH147" s="45"/>
      <c r="MI147" s="45"/>
      <c r="MJ147" s="45"/>
      <c r="MK147" s="45"/>
      <c r="ML147" s="45"/>
      <c r="MM147" s="45"/>
      <c r="MN147" s="45"/>
      <c r="MO147" s="45"/>
      <c r="MP147" s="45"/>
      <c r="MQ147" s="45"/>
      <c r="MR147" s="45"/>
      <c r="MS147" s="45"/>
      <c r="MT147" s="45"/>
      <c r="MU147" s="45"/>
      <c r="MV147" s="45"/>
      <c r="MW147" s="45"/>
      <c r="MX147" s="45"/>
      <c r="MY147" s="45"/>
      <c r="MZ147" s="45"/>
      <c r="NA147" s="45"/>
      <c r="NB147" s="45"/>
    </row>
    <row r="148" spans="2:366" x14ac:dyDescent="0.2">
      <c r="B148" s="45"/>
      <c r="C148" s="58"/>
      <c r="D148" s="148"/>
      <c r="E148" s="149"/>
      <c r="F148" s="58"/>
      <c r="G148" s="148"/>
      <c r="H148" s="149"/>
      <c r="I148" s="58"/>
      <c r="J148" s="148"/>
      <c r="K148" s="149"/>
      <c r="L148" s="58"/>
      <c r="M148" s="148"/>
      <c r="N148" s="149"/>
      <c r="O148" s="58"/>
      <c r="P148" s="148"/>
      <c r="Q148" s="149"/>
      <c r="R148" s="58"/>
      <c r="S148" s="148"/>
      <c r="T148" s="149"/>
      <c r="U148" s="58"/>
      <c r="V148" s="148"/>
      <c r="W148" s="149"/>
      <c r="X148" s="58"/>
      <c r="Y148" s="148"/>
      <c r="Z148" s="149"/>
      <c r="AA148" s="58"/>
      <c r="AB148" s="148"/>
      <c r="AC148" s="149"/>
      <c r="JG148" s="44"/>
      <c r="JH148" s="45"/>
      <c r="JI148" s="45"/>
      <c r="JJ148" s="45"/>
      <c r="JK148" s="45"/>
      <c r="JL148" s="45"/>
      <c r="JM148" s="45"/>
      <c r="JN148" s="45"/>
      <c r="JO148" s="45"/>
      <c r="JP148" s="45"/>
      <c r="JQ148" s="45"/>
      <c r="JR148" s="45"/>
      <c r="JS148" s="45"/>
      <c r="JT148" s="45"/>
      <c r="JU148" s="45"/>
      <c r="JV148" s="45"/>
      <c r="JW148" s="45"/>
      <c r="JX148" s="45"/>
      <c r="JY148" s="45"/>
      <c r="JZ148" s="45"/>
      <c r="KA148" s="45"/>
      <c r="KB148" s="45"/>
      <c r="KC148" s="45"/>
      <c r="KD148" s="45"/>
      <c r="KE148" s="45"/>
      <c r="KF148" s="45"/>
      <c r="KG148" s="45"/>
      <c r="KH148" s="45"/>
      <c r="KI148" s="45"/>
      <c r="KJ148" s="45"/>
      <c r="KK148" s="45"/>
      <c r="KL148" s="45"/>
      <c r="KM148" s="45"/>
      <c r="KN148" s="45"/>
      <c r="KO148" s="45"/>
      <c r="KP148" s="45"/>
      <c r="KQ148" s="45"/>
      <c r="KR148" s="45"/>
      <c r="KS148" s="45"/>
      <c r="KT148" s="45"/>
      <c r="KU148" s="45"/>
      <c r="KV148" s="45"/>
      <c r="KW148" s="45"/>
      <c r="KX148" s="45"/>
      <c r="KY148" s="45"/>
      <c r="KZ148" s="45"/>
      <c r="LA148" s="45"/>
      <c r="LB148" s="45"/>
      <c r="LC148" s="45"/>
      <c r="LD148" s="45"/>
      <c r="LE148" s="45"/>
      <c r="LF148" s="45"/>
      <c r="LG148" s="45"/>
      <c r="LH148" s="45"/>
      <c r="LI148" s="45"/>
      <c r="LJ148" s="45"/>
      <c r="LK148" s="45"/>
      <c r="LL148" s="45"/>
      <c r="LM148" s="45"/>
      <c r="LN148" s="45"/>
      <c r="LO148" s="45"/>
      <c r="LP148" s="45"/>
      <c r="LQ148" s="45"/>
      <c r="LR148" s="45"/>
      <c r="LS148" s="45"/>
      <c r="LT148" s="45"/>
      <c r="LU148" s="45"/>
      <c r="LV148" s="45"/>
      <c r="LW148" s="45"/>
      <c r="LX148" s="45"/>
      <c r="LY148" s="45"/>
      <c r="LZ148" s="45"/>
      <c r="MA148" s="45"/>
      <c r="MB148" s="45"/>
      <c r="MC148" s="45"/>
      <c r="MD148" s="45"/>
      <c r="ME148" s="45"/>
      <c r="MF148" s="45"/>
      <c r="MG148" s="45"/>
      <c r="MH148" s="45"/>
      <c r="MI148" s="45"/>
      <c r="MJ148" s="45"/>
      <c r="MK148" s="45"/>
      <c r="ML148" s="45"/>
      <c r="MM148" s="45"/>
      <c r="MN148" s="45"/>
      <c r="MO148" s="45"/>
      <c r="MP148" s="45"/>
      <c r="MQ148" s="45"/>
      <c r="MR148" s="45"/>
      <c r="MS148" s="45"/>
      <c r="MT148" s="45"/>
      <c r="MU148" s="45"/>
      <c r="MV148" s="45"/>
      <c r="MW148" s="45"/>
      <c r="MX148" s="45"/>
      <c r="MY148" s="45"/>
      <c r="MZ148" s="45"/>
      <c r="NA148" s="45"/>
      <c r="NB148" s="45"/>
    </row>
    <row r="149" spans="2:366" x14ac:dyDescent="0.2">
      <c r="B149" s="45"/>
      <c r="C149" s="58"/>
      <c r="D149" s="148"/>
      <c r="E149" s="149"/>
      <c r="F149" s="58"/>
      <c r="G149" s="148"/>
      <c r="H149" s="149"/>
      <c r="I149" s="58"/>
      <c r="J149" s="148"/>
      <c r="K149" s="149"/>
      <c r="L149" s="58"/>
      <c r="M149" s="148"/>
      <c r="N149" s="149"/>
      <c r="O149" s="58"/>
      <c r="P149" s="148"/>
      <c r="Q149" s="149"/>
      <c r="R149" s="58"/>
      <c r="S149" s="148"/>
      <c r="T149" s="149"/>
      <c r="U149" s="58"/>
      <c r="V149" s="148"/>
      <c r="W149" s="149"/>
      <c r="X149" s="58"/>
      <c r="Y149" s="148"/>
      <c r="Z149" s="149"/>
      <c r="AA149" s="58"/>
      <c r="AB149" s="148"/>
      <c r="AC149" s="149"/>
      <c r="JG149" s="44"/>
      <c r="JH149" s="45"/>
      <c r="JI149" s="45"/>
      <c r="JJ149" s="45"/>
      <c r="JK149" s="45"/>
      <c r="JL149" s="45"/>
      <c r="JM149" s="45"/>
      <c r="JN149" s="45"/>
      <c r="JO149" s="45"/>
      <c r="JP149" s="45"/>
      <c r="JQ149" s="45"/>
      <c r="JR149" s="45"/>
      <c r="JS149" s="45"/>
      <c r="JT149" s="45"/>
      <c r="JU149" s="45"/>
      <c r="JV149" s="45"/>
      <c r="JW149" s="45"/>
      <c r="JX149" s="45"/>
      <c r="JY149" s="45"/>
      <c r="JZ149" s="45"/>
      <c r="KA149" s="45"/>
      <c r="KB149" s="45"/>
      <c r="KC149" s="45"/>
      <c r="KD149" s="45"/>
      <c r="KE149" s="45"/>
      <c r="KF149" s="45"/>
      <c r="KG149" s="45"/>
      <c r="KH149" s="45"/>
      <c r="KI149" s="45"/>
      <c r="KJ149" s="45"/>
      <c r="KK149" s="45"/>
      <c r="KL149" s="45"/>
      <c r="KM149" s="45"/>
      <c r="KN149" s="45"/>
      <c r="KO149" s="45"/>
      <c r="KP149" s="45"/>
      <c r="KQ149" s="45"/>
      <c r="KR149" s="45"/>
      <c r="KS149" s="45"/>
      <c r="KT149" s="45"/>
      <c r="KU149" s="45"/>
      <c r="KV149" s="45"/>
      <c r="KW149" s="45"/>
      <c r="KX149" s="45"/>
      <c r="KY149" s="45"/>
      <c r="KZ149" s="45"/>
      <c r="LA149" s="45"/>
      <c r="LB149" s="45"/>
      <c r="LC149" s="45"/>
      <c r="LD149" s="45"/>
      <c r="LE149" s="45"/>
      <c r="LF149" s="45"/>
      <c r="LG149" s="45"/>
      <c r="LH149" s="45"/>
      <c r="LI149" s="45"/>
      <c r="LJ149" s="45"/>
      <c r="LK149" s="45"/>
      <c r="LL149" s="45"/>
      <c r="LM149" s="45"/>
      <c r="LN149" s="45"/>
      <c r="LO149" s="45"/>
      <c r="LP149" s="45"/>
      <c r="LQ149" s="45"/>
      <c r="LR149" s="45"/>
      <c r="LS149" s="45"/>
      <c r="LT149" s="45"/>
      <c r="LU149" s="45"/>
      <c r="LV149" s="45"/>
      <c r="LW149" s="45"/>
      <c r="LX149" s="45"/>
      <c r="LY149" s="45"/>
      <c r="LZ149" s="45"/>
      <c r="MA149" s="45"/>
      <c r="MB149" s="45"/>
      <c r="MC149" s="45"/>
      <c r="MD149" s="45"/>
      <c r="ME149" s="45"/>
      <c r="MF149" s="45"/>
      <c r="MG149" s="45"/>
      <c r="MH149" s="45"/>
      <c r="MI149" s="45"/>
      <c r="MJ149" s="45"/>
      <c r="MK149" s="45"/>
      <c r="ML149" s="45"/>
      <c r="MM149" s="45"/>
      <c r="MN149" s="45"/>
      <c r="MO149" s="45"/>
      <c r="MP149" s="45"/>
      <c r="MQ149" s="45"/>
      <c r="MR149" s="45"/>
      <c r="MS149" s="45"/>
      <c r="MT149" s="45"/>
      <c r="MU149" s="45"/>
      <c r="MV149" s="45"/>
      <c r="MW149" s="45"/>
      <c r="MX149" s="45"/>
      <c r="MY149" s="45"/>
      <c r="MZ149" s="45"/>
      <c r="NA149" s="45"/>
      <c r="NB149" s="45"/>
    </row>
    <row r="150" spans="2:366" x14ac:dyDescent="0.2">
      <c r="B150" s="45"/>
      <c r="C150" s="58"/>
      <c r="D150" s="148"/>
      <c r="E150" s="149"/>
      <c r="F150" s="58"/>
      <c r="G150" s="148"/>
      <c r="H150" s="149"/>
      <c r="I150" s="58"/>
      <c r="J150" s="148"/>
      <c r="K150" s="149"/>
      <c r="L150" s="58"/>
      <c r="M150" s="148"/>
      <c r="N150" s="149"/>
      <c r="O150" s="58"/>
      <c r="P150" s="148"/>
      <c r="Q150" s="149"/>
      <c r="R150" s="58"/>
      <c r="S150" s="148"/>
      <c r="T150" s="149"/>
      <c r="U150" s="58"/>
      <c r="V150" s="148"/>
      <c r="W150" s="149"/>
      <c r="X150" s="58"/>
      <c r="Y150" s="148"/>
      <c r="Z150" s="149"/>
      <c r="AA150" s="58"/>
      <c r="AB150" s="148"/>
      <c r="AC150" s="149"/>
      <c r="JG150" s="44"/>
      <c r="JH150" s="45"/>
      <c r="JI150" s="45"/>
      <c r="JJ150" s="45"/>
      <c r="JK150" s="45"/>
      <c r="JL150" s="45"/>
      <c r="JM150" s="45"/>
      <c r="JN150" s="45"/>
      <c r="JO150" s="45"/>
      <c r="JP150" s="45"/>
      <c r="JQ150" s="45"/>
      <c r="JR150" s="45"/>
      <c r="JS150" s="45"/>
      <c r="JT150" s="45"/>
      <c r="JU150" s="45"/>
      <c r="JV150" s="45"/>
      <c r="JW150" s="45"/>
      <c r="JX150" s="45"/>
      <c r="JY150" s="45"/>
      <c r="JZ150" s="45"/>
      <c r="KA150" s="45"/>
      <c r="KB150" s="45"/>
      <c r="KC150" s="45"/>
      <c r="KD150" s="45"/>
      <c r="KE150" s="45"/>
      <c r="KF150" s="45"/>
      <c r="KG150" s="45"/>
      <c r="KH150" s="45"/>
      <c r="KI150" s="45"/>
      <c r="KJ150" s="45"/>
      <c r="KK150" s="45"/>
      <c r="KL150" s="45"/>
      <c r="KM150" s="45"/>
      <c r="KN150" s="45"/>
      <c r="KO150" s="45"/>
      <c r="KP150" s="45"/>
      <c r="KQ150" s="45"/>
      <c r="KR150" s="45"/>
      <c r="KS150" s="45"/>
      <c r="KT150" s="45"/>
      <c r="KU150" s="45"/>
      <c r="KV150" s="45"/>
      <c r="KW150" s="45"/>
      <c r="KX150" s="45"/>
      <c r="KY150" s="45"/>
      <c r="KZ150" s="45"/>
      <c r="LA150" s="45"/>
      <c r="LB150" s="45"/>
      <c r="LC150" s="45"/>
      <c r="LD150" s="45"/>
      <c r="LE150" s="45"/>
      <c r="LF150" s="45"/>
      <c r="LG150" s="45"/>
      <c r="LH150" s="45"/>
      <c r="LI150" s="45"/>
      <c r="LJ150" s="45"/>
      <c r="LK150" s="45"/>
      <c r="LL150" s="45"/>
      <c r="LM150" s="45"/>
      <c r="LN150" s="45"/>
      <c r="LO150" s="45"/>
      <c r="LP150" s="45"/>
      <c r="LQ150" s="45"/>
      <c r="LR150" s="45"/>
      <c r="LS150" s="45"/>
      <c r="LT150" s="45"/>
      <c r="LU150" s="45"/>
      <c r="LV150" s="45"/>
      <c r="LW150" s="45"/>
      <c r="LX150" s="45"/>
      <c r="LY150" s="45"/>
      <c r="LZ150" s="45"/>
      <c r="MA150" s="45"/>
      <c r="MB150" s="45"/>
      <c r="MC150" s="45"/>
      <c r="MD150" s="45"/>
      <c r="ME150" s="45"/>
      <c r="MF150" s="45"/>
      <c r="MG150" s="45"/>
      <c r="MH150" s="45"/>
      <c r="MI150" s="45"/>
      <c r="MJ150" s="45"/>
      <c r="MK150" s="45"/>
      <c r="ML150" s="45"/>
      <c r="MM150" s="45"/>
      <c r="MN150" s="45"/>
      <c r="MO150" s="45"/>
      <c r="MP150" s="45"/>
      <c r="MQ150" s="45"/>
      <c r="MR150" s="45"/>
      <c r="MS150" s="45"/>
      <c r="MT150" s="45"/>
      <c r="MU150" s="45"/>
      <c r="MV150" s="45"/>
      <c r="MW150" s="45"/>
      <c r="MX150" s="45"/>
      <c r="MY150" s="45"/>
      <c r="MZ150" s="45"/>
      <c r="NA150" s="45"/>
      <c r="NB150" s="45"/>
    </row>
    <row r="151" spans="2:366" x14ac:dyDescent="0.2">
      <c r="B151" s="45"/>
      <c r="C151" s="58"/>
      <c r="D151" s="148"/>
      <c r="E151" s="149"/>
      <c r="F151" s="58"/>
      <c r="G151" s="148"/>
      <c r="H151" s="149"/>
      <c r="I151" s="58"/>
      <c r="J151" s="148"/>
      <c r="K151" s="149"/>
      <c r="L151" s="58"/>
      <c r="M151" s="148"/>
      <c r="N151" s="149"/>
      <c r="O151" s="58"/>
      <c r="P151" s="148"/>
      <c r="Q151" s="149"/>
      <c r="R151" s="58"/>
      <c r="S151" s="148"/>
      <c r="T151" s="149"/>
      <c r="U151" s="58"/>
      <c r="V151" s="148"/>
      <c r="W151" s="149"/>
      <c r="X151" s="58"/>
      <c r="Y151" s="148"/>
      <c r="Z151" s="149"/>
      <c r="AA151" s="58"/>
      <c r="AB151" s="148"/>
      <c r="AC151" s="149"/>
      <c r="JG151" s="44"/>
      <c r="JH151" s="45"/>
      <c r="JI151" s="45"/>
      <c r="JJ151" s="45"/>
      <c r="JK151" s="45"/>
      <c r="JL151" s="45"/>
      <c r="JM151" s="45"/>
      <c r="JN151" s="45"/>
      <c r="JO151" s="45"/>
      <c r="JP151" s="45"/>
      <c r="JQ151" s="45"/>
      <c r="JR151" s="45"/>
      <c r="JS151" s="45"/>
      <c r="JT151" s="45"/>
      <c r="JU151" s="45"/>
      <c r="JV151" s="45"/>
      <c r="JW151" s="45"/>
      <c r="JX151" s="45"/>
      <c r="JY151" s="45"/>
      <c r="JZ151" s="45"/>
      <c r="KA151" s="45"/>
      <c r="KB151" s="45"/>
      <c r="KC151" s="45"/>
      <c r="KD151" s="45"/>
      <c r="KE151" s="45"/>
      <c r="KF151" s="45"/>
      <c r="KG151" s="45"/>
      <c r="KH151" s="45"/>
      <c r="KI151" s="45"/>
      <c r="KJ151" s="45"/>
      <c r="KK151" s="45"/>
      <c r="KL151" s="45"/>
      <c r="KM151" s="45"/>
      <c r="KN151" s="45"/>
      <c r="KO151" s="45"/>
      <c r="KP151" s="45"/>
      <c r="KQ151" s="45"/>
      <c r="KR151" s="45"/>
      <c r="KS151" s="45"/>
      <c r="KT151" s="45"/>
      <c r="KU151" s="45"/>
      <c r="KV151" s="45"/>
      <c r="KW151" s="45"/>
      <c r="KX151" s="45"/>
      <c r="KY151" s="45"/>
      <c r="KZ151" s="45"/>
      <c r="LA151" s="45"/>
      <c r="LB151" s="45"/>
      <c r="LC151" s="45"/>
      <c r="LD151" s="45"/>
      <c r="LE151" s="45"/>
      <c r="LF151" s="45"/>
      <c r="LG151" s="45"/>
      <c r="LH151" s="45"/>
      <c r="LI151" s="45"/>
      <c r="LJ151" s="45"/>
      <c r="LK151" s="45"/>
      <c r="LL151" s="45"/>
      <c r="LM151" s="45"/>
      <c r="LN151" s="45"/>
      <c r="LO151" s="45"/>
      <c r="LP151" s="45"/>
      <c r="LQ151" s="45"/>
      <c r="LR151" s="45"/>
      <c r="LS151" s="45"/>
      <c r="LT151" s="45"/>
      <c r="LU151" s="45"/>
      <c r="LV151" s="45"/>
      <c r="LW151" s="45"/>
      <c r="LX151" s="45"/>
      <c r="LY151" s="45"/>
      <c r="LZ151" s="45"/>
      <c r="MA151" s="45"/>
      <c r="MB151" s="45"/>
      <c r="MC151" s="45"/>
      <c r="MD151" s="45"/>
      <c r="ME151" s="45"/>
      <c r="MF151" s="45"/>
      <c r="MG151" s="45"/>
      <c r="MH151" s="45"/>
      <c r="MI151" s="45"/>
      <c r="MJ151" s="45"/>
      <c r="MK151" s="45"/>
      <c r="ML151" s="45"/>
      <c r="MM151" s="45"/>
      <c r="MN151" s="45"/>
      <c r="MO151" s="45"/>
      <c r="MP151" s="45"/>
      <c r="MQ151" s="45"/>
      <c r="MR151" s="45"/>
      <c r="MS151" s="45"/>
      <c r="MT151" s="45"/>
      <c r="MU151" s="45"/>
      <c r="MV151" s="45"/>
      <c r="MW151" s="45"/>
      <c r="MX151" s="45"/>
      <c r="MY151" s="45"/>
      <c r="MZ151" s="45"/>
      <c r="NA151" s="45"/>
      <c r="NB151" s="45"/>
    </row>
    <row r="152" spans="2:366" x14ac:dyDescent="0.2">
      <c r="B152" s="45"/>
      <c r="C152" s="58"/>
      <c r="D152" s="148"/>
      <c r="E152" s="149"/>
      <c r="F152" s="58"/>
      <c r="G152" s="148"/>
      <c r="H152" s="149"/>
      <c r="I152" s="58"/>
      <c r="J152" s="148"/>
      <c r="K152" s="149"/>
      <c r="L152" s="58"/>
      <c r="M152" s="148"/>
      <c r="N152" s="149"/>
      <c r="O152" s="58"/>
      <c r="P152" s="148"/>
      <c r="Q152" s="149"/>
      <c r="R152" s="58"/>
      <c r="S152" s="148"/>
      <c r="T152" s="149"/>
      <c r="U152" s="58"/>
      <c r="V152" s="148"/>
      <c r="W152" s="149"/>
      <c r="X152" s="58"/>
      <c r="Y152" s="148"/>
      <c r="Z152" s="149"/>
      <c r="AA152" s="58"/>
      <c r="AB152" s="148"/>
      <c r="AC152" s="149"/>
      <c r="JG152" s="44"/>
      <c r="JH152" s="45"/>
      <c r="JI152" s="45"/>
      <c r="JJ152" s="45"/>
      <c r="JK152" s="45"/>
      <c r="JL152" s="45"/>
      <c r="JM152" s="45"/>
      <c r="JN152" s="45"/>
      <c r="JO152" s="45"/>
      <c r="JP152" s="45"/>
      <c r="JQ152" s="45"/>
      <c r="JR152" s="45"/>
      <c r="JS152" s="45"/>
      <c r="JT152" s="45"/>
      <c r="JU152" s="45"/>
      <c r="JV152" s="45"/>
      <c r="JW152" s="45"/>
      <c r="JX152" s="45"/>
      <c r="JY152" s="45"/>
      <c r="JZ152" s="45"/>
      <c r="KA152" s="45"/>
      <c r="KB152" s="45"/>
      <c r="KC152" s="45"/>
      <c r="KD152" s="45"/>
      <c r="KE152" s="45"/>
      <c r="KF152" s="45"/>
      <c r="KG152" s="45"/>
      <c r="KH152" s="45"/>
      <c r="KI152" s="45"/>
      <c r="KJ152" s="45"/>
      <c r="KK152" s="45"/>
      <c r="KL152" s="45"/>
      <c r="KM152" s="45"/>
      <c r="KN152" s="45"/>
      <c r="KO152" s="45"/>
      <c r="KP152" s="45"/>
      <c r="KQ152" s="45"/>
      <c r="KR152" s="45"/>
      <c r="KS152" s="45"/>
      <c r="KT152" s="45"/>
      <c r="KU152" s="45"/>
      <c r="KV152" s="45"/>
      <c r="KW152" s="45"/>
      <c r="KX152" s="45"/>
      <c r="KY152" s="45"/>
      <c r="KZ152" s="45"/>
      <c r="LA152" s="45"/>
      <c r="LB152" s="45"/>
      <c r="LC152" s="45"/>
      <c r="LD152" s="45"/>
      <c r="LE152" s="45"/>
      <c r="LF152" s="45"/>
      <c r="LG152" s="45"/>
      <c r="LH152" s="45"/>
      <c r="LI152" s="45"/>
      <c r="LJ152" s="45"/>
      <c r="LK152" s="45"/>
      <c r="LL152" s="45"/>
      <c r="LM152" s="45"/>
      <c r="LN152" s="45"/>
      <c r="LO152" s="45"/>
      <c r="LP152" s="45"/>
      <c r="LQ152" s="45"/>
      <c r="LR152" s="45"/>
      <c r="LS152" s="45"/>
      <c r="LT152" s="45"/>
      <c r="LU152" s="45"/>
      <c r="LV152" s="45"/>
      <c r="LW152" s="45"/>
      <c r="LX152" s="45"/>
      <c r="LY152" s="45"/>
      <c r="LZ152" s="45"/>
      <c r="MA152" s="45"/>
      <c r="MB152" s="45"/>
      <c r="MC152" s="45"/>
      <c r="MD152" s="45"/>
      <c r="ME152" s="45"/>
      <c r="MF152" s="45"/>
      <c r="MG152" s="45"/>
      <c r="MH152" s="45"/>
      <c r="MI152" s="45"/>
      <c r="MJ152" s="45"/>
      <c r="MK152" s="45"/>
      <c r="ML152" s="45"/>
      <c r="MM152" s="45"/>
      <c r="MN152" s="45"/>
      <c r="MO152" s="45"/>
      <c r="MP152" s="45"/>
      <c r="MQ152" s="45"/>
      <c r="MR152" s="45"/>
      <c r="MS152" s="45"/>
      <c r="MT152" s="45"/>
      <c r="MU152" s="45"/>
      <c r="MV152" s="45"/>
      <c r="MW152" s="45"/>
      <c r="MX152" s="45"/>
      <c r="MY152" s="45"/>
      <c r="MZ152" s="45"/>
      <c r="NA152" s="45"/>
      <c r="NB152" s="45"/>
    </row>
    <row r="153" spans="2:366" x14ac:dyDescent="0.2">
      <c r="B153" s="45"/>
      <c r="C153" s="58"/>
      <c r="D153" s="148"/>
      <c r="E153" s="149"/>
      <c r="F153" s="58"/>
      <c r="G153" s="148"/>
      <c r="H153" s="149"/>
      <c r="I153" s="58"/>
      <c r="J153" s="148"/>
      <c r="K153" s="149"/>
      <c r="L153" s="58"/>
      <c r="M153" s="148"/>
      <c r="N153" s="149"/>
      <c r="O153" s="58"/>
      <c r="P153" s="148"/>
      <c r="Q153" s="149"/>
      <c r="R153" s="58"/>
      <c r="S153" s="148"/>
      <c r="T153" s="149"/>
      <c r="U153" s="58"/>
      <c r="V153" s="148"/>
      <c r="W153" s="149"/>
      <c r="X153" s="58"/>
      <c r="Y153" s="148"/>
      <c r="Z153" s="149"/>
      <c r="AA153" s="58"/>
      <c r="AB153" s="148"/>
      <c r="AC153" s="149"/>
      <c r="JG153" s="44"/>
      <c r="JH153" s="45"/>
      <c r="JI153" s="45"/>
      <c r="JJ153" s="45"/>
      <c r="JK153" s="45"/>
      <c r="JL153" s="45"/>
      <c r="JM153" s="45"/>
      <c r="JN153" s="45"/>
      <c r="JO153" s="45"/>
      <c r="JP153" s="45"/>
      <c r="JQ153" s="45"/>
      <c r="JR153" s="45"/>
      <c r="JS153" s="45"/>
      <c r="JT153" s="45"/>
      <c r="JU153" s="45"/>
      <c r="JV153" s="45"/>
      <c r="JW153" s="45"/>
      <c r="JX153" s="45"/>
      <c r="JY153" s="45"/>
      <c r="JZ153" s="45"/>
      <c r="KA153" s="45"/>
      <c r="KB153" s="45"/>
      <c r="KC153" s="45"/>
      <c r="KD153" s="45"/>
      <c r="KE153" s="45"/>
      <c r="KF153" s="45"/>
      <c r="KG153" s="45"/>
      <c r="KH153" s="45"/>
      <c r="KI153" s="45"/>
      <c r="KJ153" s="45"/>
      <c r="KK153" s="45"/>
      <c r="KL153" s="45"/>
      <c r="KM153" s="45"/>
      <c r="KN153" s="45"/>
      <c r="KO153" s="45"/>
      <c r="KP153" s="45"/>
      <c r="KQ153" s="45"/>
      <c r="KR153" s="45"/>
      <c r="KS153" s="45"/>
      <c r="KT153" s="45"/>
      <c r="KU153" s="45"/>
      <c r="KV153" s="45"/>
      <c r="KW153" s="45"/>
      <c r="KX153" s="45"/>
      <c r="KY153" s="45"/>
      <c r="KZ153" s="45"/>
      <c r="LA153" s="45"/>
      <c r="LB153" s="45"/>
      <c r="LC153" s="45"/>
      <c r="LD153" s="45"/>
      <c r="LE153" s="45"/>
      <c r="LF153" s="45"/>
      <c r="LG153" s="45"/>
      <c r="LH153" s="45"/>
      <c r="LI153" s="45"/>
      <c r="LJ153" s="45"/>
      <c r="LK153" s="45"/>
      <c r="LL153" s="45"/>
      <c r="LM153" s="45"/>
      <c r="LN153" s="45"/>
      <c r="LO153" s="45"/>
      <c r="LP153" s="45"/>
      <c r="LQ153" s="45"/>
      <c r="LR153" s="45"/>
      <c r="LS153" s="45"/>
      <c r="LT153" s="45"/>
      <c r="LU153" s="45"/>
      <c r="LV153" s="45"/>
      <c r="LW153" s="45"/>
      <c r="LX153" s="45"/>
      <c r="LY153" s="45"/>
      <c r="LZ153" s="45"/>
      <c r="MA153" s="45"/>
      <c r="MB153" s="45"/>
      <c r="MC153" s="45"/>
      <c r="MD153" s="45"/>
      <c r="ME153" s="45"/>
      <c r="MF153" s="45"/>
      <c r="MG153" s="45"/>
      <c r="MH153" s="45"/>
      <c r="MI153" s="45"/>
      <c r="MJ153" s="45"/>
      <c r="MK153" s="45"/>
      <c r="ML153" s="45"/>
      <c r="MM153" s="45"/>
      <c r="MN153" s="45"/>
      <c r="MO153" s="45"/>
      <c r="MP153" s="45"/>
      <c r="MQ153" s="45"/>
      <c r="MR153" s="45"/>
      <c r="MS153" s="45"/>
      <c r="MT153" s="45"/>
      <c r="MU153" s="45"/>
      <c r="MV153" s="45"/>
      <c r="MW153" s="45"/>
      <c r="MX153" s="45"/>
      <c r="MY153" s="45"/>
      <c r="MZ153" s="45"/>
      <c r="NA153" s="45"/>
      <c r="NB153" s="45"/>
    </row>
    <row r="154" spans="2:366" x14ac:dyDescent="0.2">
      <c r="B154" s="45"/>
      <c r="C154" s="58"/>
      <c r="D154" s="148"/>
      <c r="E154" s="149"/>
      <c r="F154" s="58"/>
      <c r="G154" s="148"/>
      <c r="H154" s="149"/>
      <c r="I154" s="58"/>
      <c r="J154" s="148"/>
      <c r="K154" s="149"/>
      <c r="L154" s="58"/>
      <c r="M154" s="148"/>
      <c r="N154" s="149"/>
      <c r="O154" s="58"/>
      <c r="P154" s="148"/>
      <c r="Q154" s="149"/>
      <c r="R154" s="58"/>
      <c r="S154" s="148"/>
      <c r="T154" s="149"/>
      <c r="U154" s="58"/>
      <c r="V154" s="148"/>
      <c r="W154" s="149"/>
      <c r="X154" s="58"/>
      <c r="Y154" s="148"/>
      <c r="Z154" s="149"/>
      <c r="AA154" s="58"/>
      <c r="AB154" s="148"/>
      <c r="AC154" s="149"/>
      <c r="JG154" s="44"/>
      <c r="JH154" s="45"/>
      <c r="JI154" s="45"/>
      <c r="JJ154" s="45"/>
      <c r="JK154" s="45"/>
      <c r="JL154" s="45"/>
      <c r="JM154" s="45"/>
      <c r="JN154" s="45"/>
      <c r="JO154" s="45"/>
      <c r="JP154" s="45"/>
      <c r="JQ154" s="45"/>
      <c r="JR154" s="45"/>
      <c r="JS154" s="45"/>
      <c r="JT154" s="45"/>
      <c r="JU154" s="45"/>
      <c r="JV154" s="45"/>
      <c r="JW154" s="45"/>
      <c r="JX154" s="45"/>
      <c r="JY154" s="45"/>
      <c r="JZ154" s="45"/>
      <c r="KA154" s="45"/>
      <c r="KB154" s="45"/>
      <c r="KC154" s="45"/>
      <c r="KD154" s="45"/>
      <c r="KE154" s="45"/>
      <c r="KF154" s="45"/>
      <c r="KG154" s="45"/>
      <c r="KH154" s="45"/>
      <c r="KI154" s="45"/>
      <c r="KJ154" s="45"/>
      <c r="KK154" s="45"/>
      <c r="KL154" s="45"/>
      <c r="KM154" s="45"/>
      <c r="KN154" s="45"/>
      <c r="KO154" s="45"/>
      <c r="KP154" s="45"/>
      <c r="KQ154" s="45"/>
      <c r="KR154" s="45"/>
      <c r="KS154" s="45"/>
      <c r="KT154" s="45"/>
      <c r="KU154" s="45"/>
      <c r="KV154" s="45"/>
      <c r="KW154" s="45"/>
      <c r="KX154" s="45"/>
      <c r="KY154" s="45"/>
      <c r="KZ154" s="45"/>
      <c r="LA154" s="45"/>
      <c r="LB154" s="45"/>
      <c r="LC154" s="45"/>
      <c r="LD154" s="45"/>
      <c r="LE154" s="45"/>
      <c r="LF154" s="45"/>
      <c r="LG154" s="45"/>
      <c r="LH154" s="45"/>
      <c r="LI154" s="45"/>
      <c r="LJ154" s="45"/>
      <c r="LK154" s="45"/>
      <c r="LL154" s="45"/>
      <c r="LM154" s="45"/>
      <c r="LN154" s="45"/>
      <c r="LO154" s="45"/>
      <c r="LP154" s="45"/>
      <c r="LQ154" s="45"/>
      <c r="LR154" s="45"/>
      <c r="LS154" s="45"/>
      <c r="LT154" s="45"/>
      <c r="LU154" s="45"/>
      <c r="LV154" s="45"/>
      <c r="LW154" s="45"/>
      <c r="LX154" s="45"/>
      <c r="LY154" s="45"/>
      <c r="LZ154" s="45"/>
      <c r="MA154" s="45"/>
      <c r="MB154" s="45"/>
      <c r="MC154" s="45"/>
      <c r="MD154" s="45"/>
      <c r="ME154" s="45"/>
      <c r="MF154" s="45"/>
      <c r="MG154" s="45"/>
      <c r="MH154" s="45"/>
      <c r="MI154" s="45"/>
      <c r="MJ154" s="45"/>
      <c r="MK154" s="45"/>
      <c r="ML154" s="45"/>
      <c r="MM154" s="45"/>
      <c r="MN154" s="45"/>
      <c r="MO154" s="45"/>
      <c r="MP154" s="45"/>
      <c r="MQ154" s="45"/>
      <c r="MR154" s="45"/>
      <c r="MS154" s="45"/>
      <c r="MT154" s="45"/>
      <c r="MU154" s="45"/>
      <c r="MV154" s="45"/>
      <c r="MW154" s="45"/>
      <c r="MX154" s="45"/>
      <c r="MY154" s="45"/>
      <c r="MZ154" s="45"/>
      <c r="NA154" s="45"/>
      <c r="NB154" s="45"/>
    </row>
    <row r="155" spans="2:366" x14ac:dyDescent="0.2">
      <c r="B155" s="45"/>
      <c r="C155" s="58"/>
      <c r="D155" s="148"/>
      <c r="E155" s="149"/>
      <c r="F155" s="58"/>
      <c r="G155" s="148"/>
      <c r="H155" s="149"/>
      <c r="I155" s="58"/>
      <c r="J155" s="148"/>
      <c r="K155" s="149"/>
      <c r="L155" s="58"/>
      <c r="M155" s="148"/>
      <c r="N155" s="149"/>
      <c r="O155" s="58"/>
      <c r="P155" s="148"/>
      <c r="Q155" s="149"/>
      <c r="R155" s="58"/>
      <c r="S155" s="148"/>
      <c r="T155" s="149"/>
      <c r="U155" s="58"/>
      <c r="V155" s="148"/>
      <c r="W155" s="149"/>
      <c r="X155" s="58"/>
      <c r="Y155" s="148"/>
      <c r="Z155" s="149"/>
      <c r="AA155" s="58"/>
      <c r="AB155" s="148"/>
      <c r="AC155" s="149"/>
      <c r="JG155" s="44"/>
      <c r="JH155" s="45"/>
      <c r="JI155" s="45"/>
      <c r="JJ155" s="45"/>
      <c r="JK155" s="45"/>
      <c r="JL155" s="45"/>
      <c r="JM155" s="45"/>
      <c r="JN155" s="45"/>
      <c r="JO155" s="45"/>
      <c r="JP155" s="45"/>
      <c r="JQ155" s="45"/>
      <c r="JR155" s="45"/>
      <c r="JS155" s="45"/>
      <c r="JT155" s="45"/>
      <c r="JU155" s="45"/>
      <c r="JV155" s="45"/>
      <c r="JW155" s="45"/>
      <c r="JX155" s="45"/>
      <c r="JY155" s="45"/>
      <c r="JZ155" s="45"/>
      <c r="KA155" s="45"/>
      <c r="KB155" s="45"/>
      <c r="KC155" s="45"/>
      <c r="KD155" s="45"/>
      <c r="KE155" s="45"/>
      <c r="KF155" s="45"/>
      <c r="KG155" s="45"/>
      <c r="KH155" s="45"/>
      <c r="KI155" s="45"/>
      <c r="KJ155" s="45"/>
      <c r="KK155" s="45"/>
      <c r="KL155" s="45"/>
      <c r="KM155" s="45"/>
      <c r="KN155" s="45"/>
      <c r="KO155" s="45"/>
      <c r="KP155" s="45"/>
      <c r="KQ155" s="45"/>
      <c r="KR155" s="45"/>
      <c r="KS155" s="45"/>
      <c r="KT155" s="45"/>
      <c r="KU155" s="45"/>
      <c r="KV155" s="45"/>
      <c r="KW155" s="45"/>
      <c r="KX155" s="45"/>
      <c r="KY155" s="45"/>
      <c r="KZ155" s="45"/>
      <c r="LA155" s="45"/>
      <c r="LB155" s="45"/>
      <c r="LC155" s="45"/>
      <c r="LD155" s="45"/>
      <c r="LE155" s="45"/>
      <c r="LF155" s="45"/>
      <c r="LG155" s="45"/>
      <c r="LH155" s="45"/>
      <c r="LI155" s="45"/>
      <c r="LJ155" s="45"/>
      <c r="LK155" s="45"/>
      <c r="LL155" s="45"/>
      <c r="LM155" s="45"/>
      <c r="LN155" s="45"/>
      <c r="LO155" s="45"/>
      <c r="LP155" s="45"/>
      <c r="LQ155" s="45"/>
      <c r="LR155" s="45"/>
      <c r="LS155" s="45"/>
      <c r="LT155" s="45"/>
      <c r="LU155" s="45"/>
      <c r="LV155" s="45"/>
      <c r="LW155" s="45"/>
      <c r="LX155" s="45"/>
      <c r="LY155" s="45"/>
      <c r="LZ155" s="45"/>
      <c r="MA155" s="45"/>
      <c r="MB155" s="45"/>
      <c r="MC155" s="45"/>
      <c r="MD155" s="45"/>
      <c r="ME155" s="45"/>
      <c r="MF155" s="45"/>
      <c r="MG155" s="45"/>
      <c r="MH155" s="45"/>
      <c r="MI155" s="45"/>
      <c r="MJ155" s="45"/>
      <c r="MK155" s="45"/>
      <c r="ML155" s="45"/>
      <c r="MM155" s="45"/>
      <c r="MN155" s="45"/>
      <c r="MO155" s="45"/>
      <c r="MP155" s="45"/>
      <c r="MQ155" s="45"/>
      <c r="MR155" s="45"/>
      <c r="MS155" s="45"/>
      <c r="MT155" s="45"/>
      <c r="MU155" s="45"/>
      <c r="MV155" s="45"/>
      <c r="MW155" s="45"/>
      <c r="MX155" s="45"/>
      <c r="MY155" s="45"/>
      <c r="MZ155" s="45"/>
      <c r="NA155" s="45"/>
      <c r="NB155" s="45"/>
    </row>
    <row r="156" spans="2:366" x14ac:dyDescent="0.2">
      <c r="B156" s="45"/>
      <c r="C156" s="58"/>
      <c r="D156" s="148"/>
      <c r="E156" s="149"/>
      <c r="F156" s="58"/>
      <c r="G156" s="148"/>
      <c r="H156" s="149"/>
      <c r="I156" s="58"/>
      <c r="J156" s="148"/>
      <c r="K156" s="149"/>
      <c r="L156" s="58"/>
      <c r="M156" s="148"/>
      <c r="N156" s="149"/>
      <c r="O156" s="58"/>
      <c r="P156" s="148"/>
      <c r="Q156" s="149"/>
      <c r="R156" s="58"/>
      <c r="S156" s="148"/>
      <c r="T156" s="149"/>
      <c r="U156" s="58"/>
      <c r="V156" s="148"/>
      <c r="W156" s="149"/>
      <c r="X156" s="58"/>
      <c r="Y156" s="148"/>
      <c r="Z156" s="149"/>
      <c r="AA156" s="58"/>
      <c r="AB156" s="148"/>
      <c r="AC156" s="149"/>
      <c r="JG156" s="44"/>
      <c r="JH156" s="45"/>
      <c r="JI156" s="45"/>
      <c r="JJ156" s="45"/>
      <c r="JK156" s="45"/>
      <c r="JL156" s="45"/>
      <c r="JM156" s="45"/>
      <c r="JN156" s="45"/>
      <c r="JO156" s="45"/>
      <c r="JP156" s="45"/>
      <c r="JQ156" s="45"/>
      <c r="JR156" s="45"/>
      <c r="JS156" s="45"/>
      <c r="JT156" s="45"/>
      <c r="JU156" s="45"/>
      <c r="JV156" s="45"/>
      <c r="JW156" s="45"/>
      <c r="JX156" s="45"/>
      <c r="JY156" s="45"/>
      <c r="JZ156" s="45"/>
      <c r="KA156" s="45"/>
      <c r="KB156" s="45"/>
      <c r="KC156" s="45"/>
      <c r="KD156" s="45"/>
      <c r="KE156" s="45"/>
      <c r="KF156" s="45"/>
      <c r="KG156" s="45"/>
      <c r="KH156" s="45"/>
      <c r="KI156" s="45"/>
      <c r="KJ156" s="45"/>
      <c r="KK156" s="45"/>
      <c r="KL156" s="45"/>
      <c r="KM156" s="45"/>
      <c r="KN156" s="45"/>
      <c r="KO156" s="45"/>
      <c r="KP156" s="45"/>
      <c r="KQ156" s="45"/>
      <c r="KR156" s="45"/>
      <c r="KS156" s="45"/>
      <c r="KT156" s="45"/>
      <c r="KU156" s="45"/>
      <c r="KV156" s="45"/>
      <c r="KW156" s="45"/>
      <c r="KX156" s="45"/>
      <c r="KY156" s="45"/>
      <c r="KZ156" s="45"/>
      <c r="LA156" s="45"/>
      <c r="LB156" s="45"/>
      <c r="LC156" s="45"/>
      <c r="LD156" s="45"/>
      <c r="LE156" s="45"/>
      <c r="LF156" s="45"/>
      <c r="LG156" s="45"/>
      <c r="LH156" s="45"/>
      <c r="LI156" s="45"/>
      <c r="LJ156" s="45"/>
      <c r="LK156" s="45"/>
      <c r="LL156" s="45"/>
      <c r="LM156" s="45"/>
      <c r="LN156" s="45"/>
      <c r="LO156" s="45"/>
      <c r="LP156" s="45"/>
      <c r="LQ156" s="45"/>
      <c r="LR156" s="45"/>
      <c r="LS156" s="45"/>
      <c r="LT156" s="45"/>
      <c r="LU156" s="45"/>
      <c r="LV156" s="45"/>
      <c r="LW156" s="45"/>
      <c r="LX156" s="45"/>
      <c r="LY156" s="45"/>
      <c r="LZ156" s="45"/>
      <c r="MA156" s="45"/>
      <c r="MB156" s="45"/>
      <c r="MC156" s="45"/>
      <c r="MD156" s="45"/>
      <c r="ME156" s="45"/>
      <c r="MF156" s="45"/>
      <c r="MG156" s="45"/>
      <c r="MH156" s="45"/>
      <c r="MI156" s="45"/>
      <c r="MJ156" s="45"/>
      <c r="MK156" s="45"/>
      <c r="ML156" s="45"/>
      <c r="MM156" s="45"/>
      <c r="MN156" s="45"/>
      <c r="MO156" s="45"/>
      <c r="MP156" s="45"/>
      <c r="MQ156" s="45"/>
      <c r="MR156" s="45"/>
      <c r="MS156" s="45"/>
      <c r="MT156" s="45"/>
      <c r="MU156" s="45"/>
      <c r="MV156" s="45"/>
      <c r="MW156" s="45"/>
      <c r="MX156" s="45"/>
      <c r="MY156" s="45"/>
      <c r="MZ156" s="45"/>
      <c r="NA156" s="45"/>
      <c r="NB156" s="45"/>
    </row>
    <row r="157" spans="2:366" x14ac:dyDescent="0.2">
      <c r="B157" s="45"/>
      <c r="C157" s="58"/>
      <c r="D157" s="148"/>
      <c r="E157" s="149"/>
      <c r="F157" s="58"/>
      <c r="G157" s="148"/>
      <c r="H157" s="149"/>
      <c r="I157" s="58"/>
      <c r="J157" s="148"/>
      <c r="K157" s="149"/>
      <c r="L157" s="58"/>
      <c r="M157" s="148"/>
      <c r="N157" s="149"/>
      <c r="O157" s="58"/>
      <c r="P157" s="148"/>
      <c r="Q157" s="149"/>
      <c r="R157" s="58"/>
      <c r="S157" s="148"/>
      <c r="T157" s="149"/>
      <c r="U157" s="58"/>
      <c r="V157" s="148"/>
      <c r="W157" s="149"/>
      <c r="X157" s="58"/>
      <c r="Y157" s="148"/>
      <c r="Z157" s="149"/>
      <c r="AA157" s="58"/>
      <c r="AB157" s="148"/>
      <c r="AC157" s="149"/>
      <c r="JG157" s="44"/>
      <c r="JH157" s="45"/>
      <c r="JI157" s="45"/>
      <c r="JJ157" s="45"/>
      <c r="JK157" s="45"/>
      <c r="JL157" s="45"/>
      <c r="JM157" s="45"/>
      <c r="JN157" s="45"/>
      <c r="JO157" s="45"/>
      <c r="JP157" s="45"/>
      <c r="JQ157" s="45"/>
      <c r="JR157" s="45"/>
      <c r="JS157" s="45"/>
      <c r="JT157" s="45"/>
      <c r="JU157" s="45"/>
      <c r="JV157" s="45"/>
      <c r="JW157" s="45"/>
      <c r="JX157" s="45"/>
      <c r="JY157" s="45"/>
      <c r="JZ157" s="45"/>
      <c r="KA157" s="45"/>
      <c r="KB157" s="45"/>
      <c r="KC157" s="45"/>
      <c r="KD157" s="45"/>
      <c r="KE157" s="45"/>
      <c r="KF157" s="45"/>
      <c r="KG157" s="45"/>
      <c r="KH157" s="45"/>
      <c r="KI157" s="45"/>
      <c r="KJ157" s="45"/>
      <c r="KK157" s="45"/>
      <c r="KL157" s="45"/>
      <c r="KM157" s="45"/>
      <c r="KN157" s="45"/>
      <c r="KO157" s="45"/>
      <c r="KP157" s="45"/>
      <c r="KQ157" s="45"/>
      <c r="KR157" s="45"/>
      <c r="KS157" s="45"/>
      <c r="KT157" s="45"/>
      <c r="KU157" s="45"/>
      <c r="KV157" s="45"/>
      <c r="KW157" s="45"/>
      <c r="KX157" s="45"/>
      <c r="KY157" s="45"/>
      <c r="KZ157" s="45"/>
      <c r="LA157" s="45"/>
      <c r="LB157" s="45"/>
      <c r="LC157" s="45"/>
      <c r="LD157" s="45"/>
      <c r="LE157" s="45"/>
      <c r="LF157" s="45"/>
      <c r="LG157" s="45"/>
      <c r="LH157" s="45"/>
      <c r="LI157" s="45"/>
      <c r="LJ157" s="45"/>
      <c r="LK157" s="45"/>
      <c r="LL157" s="45"/>
      <c r="LM157" s="45"/>
      <c r="LN157" s="45"/>
      <c r="LO157" s="45"/>
      <c r="LP157" s="45"/>
      <c r="LQ157" s="45"/>
      <c r="LR157" s="45"/>
      <c r="LS157" s="45"/>
      <c r="LT157" s="45"/>
      <c r="LU157" s="45"/>
      <c r="LV157" s="45"/>
      <c r="LW157" s="45"/>
      <c r="LX157" s="45"/>
      <c r="LY157" s="45"/>
      <c r="LZ157" s="45"/>
      <c r="MA157" s="45"/>
      <c r="MB157" s="45"/>
      <c r="MC157" s="45"/>
      <c r="MD157" s="45"/>
      <c r="ME157" s="45"/>
      <c r="MF157" s="45"/>
      <c r="MG157" s="45"/>
      <c r="MH157" s="45"/>
      <c r="MI157" s="45"/>
      <c r="MJ157" s="45"/>
      <c r="MK157" s="45"/>
      <c r="ML157" s="45"/>
      <c r="MM157" s="45"/>
      <c r="MN157" s="45"/>
      <c r="MO157" s="45"/>
      <c r="MP157" s="45"/>
      <c r="MQ157" s="45"/>
      <c r="MR157" s="45"/>
      <c r="MS157" s="45"/>
      <c r="MT157" s="45"/>
      <c r="MU157" s="45"/>
      <c r="MV157" s="45"/>
      <c r="MW157" s="45"/>
      <c r="MX157" s="45"/>
      <c r="MY157" s="45"/>
      <c r="MZ157" s="45"/>
      <c r="NA157" s="45"/>
      <c r="NB157" s="45"/>
    </row>
    <row r="158" spans="2:366" x14ac:dyDescent="0.2">
      <c r="B158" s="45"/>
      <c r="C158" s="58"/>
      <c r="D158" s="148"/>
      <c r="E158" s="149"/>
      <c r="F158" s="58"/>
      <c r="G158" s="148"/>
      <c r="H158" s="149"/>
      <c r="I158" s="58"/>
      <c r="J158" s="148"/>
      <c r="K158" s="149"/>
      <c r="L158" s="58"/>
      <c r="M158" s="148"/>
      <c r="N158" s="149"/>
      <c r="O158" s="58"/>
      <c r="P158" s="148"/>
      <c r="Q158" s="149"/>
      <c r="R158" s="58"/>
      <c r="S158" s="148"/>
      <c r="T158" s="149"/>
      <c r="U158" s="58"/>
      <c r="V158" s="148"/>
      <c r="W158" s="149"/>
      <c r="X158" s="58"/>
      <c r="Y158" s="148"/>
      <c r="Z158" s="149"/>
      <c r="AA158" s="58"/>
      <c r="AB158" s="148"/>
      <c r="AC158" s="149"/>
      <c r="JG158" s="44"/>
      <c r="JH158" s="45"/>
      <c r="JI158" s="45"/>
      <c r="JJ158" s="45"/>
      <c r="JK158" s="45"/>
      <c r="JL158" s="45"/>
      <c r="JM158" s="45"/>
      <c r="JN158" s="45"/>
      <c r="JO158" s="45"/>
      <c r="JP158" s="45"/>
      <c r="JQ158" s="45"/>
      <c r="JR158" s="45"/>
      <c r="JS158" s="45"/>
      <c r="JT158" s="45"/>
      <c r="JU158" s="45"/>
      <c r="JV158" s="45"/>
      <c r="JW158" s="45"/>
      <c r="JX158" s="45"/>
      <c r="JY158" s="45"/>
      <c r="JZ158" s="45"/>
      <c r="KA158" s="45"/>
      <c r="KB158" s="45"/>
      <c r="KC158" s="45"/>
      <c r="KD158" s="45"/>
      <c r="KE158" s="45"/>
      <c r="KF158" s="45"/>
      <c r="KG158" s="45"/>
      <c r="KH158" s="45"/>
      <c r="KI158" s="45"/>
      <c r="KJ158" s="45"/>
      <c r="KK158" s="45"/>
      <c r="KL158" s="45"/>
      <c r="KM158" s="45"/>
      <c r="KN158" s="45"/>
      <c r="KO158" s="45"/>
      <c r="KP158" s="45"/>
      <c r="KQ158" s="45"/>
      <c r="KR158" s="45"/>
      <c r="KS158" s="45"/>
      <c r="KT158" s="45"/>
      <c r="KU158" s="45"/>
      <c r="KV158" s="45"/>
      <c r="KW158" s="45"/>
      <c r="KX158" s="45"/>
      <c r="KY158" s="45"/>
      <c r="KZ158" s="45"/>
      <c r="LA158" s="45"/>
      <c r="LB158" s="45"/>
      <c r="LC158" s="45"/>
      <c r="LD158" s="45"/>
      <c r="LE158" s="45"/>
      <c r="LF158" s="45"/>
      <c r="LG158" s="45"/>
      <c r="LH158" s="45"/>
      <c r="LI158" s="45"/>
      <c r="LJ158" s="45"/>
      <c r="LK158" s="45"/>
      <c r="LL158" s="45"/>
      <c r="LM158" s="45"/>
      <c r="LN158" s="45"/>
      <c r="LO158" s="45"/>
      <c r="LP158" s="45"/>
      <c r="LQ158" s="45"/>
      <c r="LR158" s="45"/>
      <c r="LS158" s="45"/>
      <c r="LT158" s="45"/>
      <c r="LU158" s="45"/>
      <c r="LV158" s="45"/>
      <c r="LW158" s="45"/>
      <c r="LX158" s="45"/>
      <c r="LY158" s="45"/>
      <c r="LZ158" s="45"/>
      <c r="MA158" s="45"/>
      <c r="MB158" s="45"/>
      <c r="MC158" s="45"/>
      <c r="MD158" s="45"/>
      <c r="ME158" s="45"/>
      <c r="MF158" s="45"/>
      <c r="MG158" s="45"/>
      <c r="MH158" s="45"/>
      <c r="MI158" s="45"/>
      <c r="MJ158" s="45"/>
      <c r="MK158" s="45"/>
      <c r="ML158" s="45"/>
      <c r="MM158" s="45"/>
      <c r="MN158" s="45"/>
      <c r="MO158" s="45"/>
      <c r="MP158" s="45"/>
      <c r="MQ158" s="45"/>
      <c r="MR158" s="45"/>
      <c r="MS158" s="45"/>
      <c r="MT158" s="45"/>
      <c r="MU158" s="45"/>
      <c r="MV158" s="45"/>
      <c r="MW158" s="45"/>
      <c r="MX158" s="45"/>
      <c r="MY158" s="45"/>
      <c r="MZ158" s="45"/>
      <c r="NA158" s="45"/>
      <c r="NB158" s="45"/>
    </row>
    <row r="159" spans="2:366" x14ac:dyDescent="0.2">
      <c r="B159" s="45"/>
      <c r="C159" s="58"/>
      <c r="D159" s="148"/>
      <c r="E159" s="149"/>
      <c r="F159" s="58"/>
      <c r="G159" s="148"/>
      <c r="H159" s="149"/>
      <c r="I159" s="58"/>
      <c r="J159" s="148"/>
      <c r="K159" s="149"/>
      <c r="L159" s="58"/>
      <c r="M159" s="148"/>
      <c r="N159" s="149"/>
      <c r="O159" s="58"/>
      <c r="P159" s="148"/>
      <c r="Q159" s="149"/>
      <c r="R159" s="58"/>
      <c r="S159" s="148"/>
      <c r="T159" s="149"/>
      <c r="U159" s="58"/>
      <c r="V159" s="148"/>
      <c r="W159" s="149"/>
      <c r="X159" s="58"/>
      <c r="Y159" s="148"/>
      <c r="Z159" s="149"/>
      <c r="AA159" s="58"/>
      <c r="AB159" s="148"/>
      <c r="AC159" s="149"/>
      <c r="JG159" s="44"/>
      <c r="JH159" s="45"/>
      <c r="JI159" s="45"/>
      <c r="JJ159" s="45"/>
      <c r="JK159" s="45"/>
      <c r="JL159" s="45"/>
      <c r="JM159" s="45"/>
      <c r="JN159" s="45"/>
      <c r="JO159" s="45"/>
      <c r="JP159" s="45"/>
      <c r="JQ159" s="45"/>
      <c r="JR159" s="45"/>
      <c r="JS159" s="45"/>
      <c r="JT159" s="45"/>
      <c r="JU159" s="45"/>
      <c r="JV159" s="45"/>
      <c r="JW159" s="45"/>
      <c r="JX159" s="45"/>
      <c r="JY159" s="45"/>
      <c r="JZ159" s="45"/>
      <c r="KA159" s="45"/>
      <c r="KB159" s="45"/>
      <c r="KC159" s="45"/>
      <c r="KD159" s="45"/>
      <c r="KE159" s="45"/>
      <c r="KF159" s="45"/>
      <c r="KG159" s="45"/>
      <c r="KH159" s="45"/>
      <c r="KI159" s="45"/>
      <c r="KJ159" s="45"/>
      <c r="KK159" s="45"/>
      <c r="KL159" s="45"/>
      <c r="KM159" s="45"/>
      <c r="KN159" s="45"/>
      <c r="KO159" s="45"/>
      <c r="KP159" s="45"/>
      <c r="KQ159" s="45"/>
      <c r="KR159" s="45"/>
      <c r="KS159" s="45"/>
      <c r="KT159" s="45"/>
      <c r="KU159" s="45"/>
      <c r="KV159" s="45"/>
      <c r="KW159" s="45"/>
      <c r="KX159" s="45"/>
      <c r="KY159" s="45"/>
      <c r="KZ159" s="45"/>
      <c r="LA159" s="45"/>
      <c r="LB159" s="45"/>
      <c r="LC159" s="45"/>
      <c r="LD159" s="45"/>
      <c r="LE159" s="45"/>
      <c r="LF159" s="45"/>
      <c r="LG159" s="45"/>
      <c r="LH159" s="45"/>
      <c r="LI159" s="45"/>
      <c r="LJ159" s="45"/>
      <c r="LK159" s="45"/>
      <c r="LL159" s="45"/>
      <c r="LM159" s="45"/>
      <c r="LN159" s="45"/>
      <c r="LO159" s="45"/>
      <c r="LP159" s="45"/>
      <c r="LQ159" s="45"/>
      <c r="LR159" s="45"/>
      <c r="LS159" s="45"/>
      <c r="LT159" s="45"/>
      <c r="LU159" s="45"/>
      <c r="LV159" s="45"/>
      <c r="LW159" s="45"/>
      <c r="LX159" s="45"/>
      <c r="LY159" s="45"/>
      <c r="LZ159" s="45"/>
      <c r="MA159" s="45"/>
      <c r="MB159" s="45"/>
      <c r="MC159" s="45"/>
      <c r="MD159" s="45"/>
      <c r="ME159" s="45"/>
      <c r="MF159" s="45"/>
      <c r="MG159" s="45"/>
      <c r="MH159" s="45"/>
      <c r="MI159" s="45"/>
      <c r="MJ159" s="45"/>
      <c r="MK159" s="45"/>
      <c r="ML159" s="45"/>
      <c r="MM159" s="45"/>
      <c r="MN159" s="45"/>
      <c r="MO159" s="45"/>
      <c r="MP159" s="45"/>
      <c r="MQ159" s="45"/>
      <c r="MR159" s="45"/>
      <c r="MS159" s="45"/>
      <c r="MT159" s="45"/>
      <c r="MU159" s="45"/>
      <c r="MV159" s="45"/>
      <c r="MW159" s="45"/>
      <c r="MX159" s="45"/>
      <c r="MY159" s="45"/>
      <c r="MZ159" s="45"/>
      <c r="NA159" s="45"/>
      <c r="NB159" s="45"/>
    </row>
    <row r="160" spans="2:366" x14ac:dyDescent="0.2">
      <c r="B160" s="45"/>
      <c r="C160" s="58"/>
      <c r="D160" s="148"/>
      <c r="E160" s="149"/>
      <c r="F160" s="58"/>
      <c r="G160" s="148"/>
      <c r="H160" s="149"/>
      <c r="I160" s="58"/>
      <c r="J160" s="148"/>
      <c r="K160" s="149"/>
      <c r="L160" s="58"/>
      <c r="M160" s="148"/>
      <c r="N160" s="149"/>
      <c r="O160" s="58"/>
      <c r="P160" s="148"/>
      <c r="Q160" s="149"/>
      <c r="R160" s="58"/>
      <c r="S160" s="148"/>
      <c r="T160" s="149"/>
      <c r="U160" s="58"/>
      <c r="V160" s="148"/>
      <c r="W160" s="149"/>
      <c r="X160" s="58"/>
      <c r="Y160" s="148"/>
      <c r="Z160" s="149"/>
      <c r="AA160" s="58"/>
      <c r="AB160" s="148"/>
      <c r="AC160" s="149"/>
      <c r="JG160" s="44"/>
      <c r="JH160" s="45"/>
      <c r="JI160" s="45"/>
      <c r="JJ160" s="45"/>
      <c r="JK160" s="45"/>
      <c r="JL160" s="45"/>
      <c r="JM160" s="45"/>
      <c r="JN160" s="45"/>
      <c r="JO160" s="45"/>
      <c r="JP160" s="45"/>
      <c r="JQ160" s="45"/>
      <c r="JR160" s="45"/>
      <c r="JS160" s="45"/>
      <c r="JT160" s="45"/>
      <c r="JU160" s="45"/>
      <c r="JV160" s="45"/>
      <c r="JW160" s="45"/>
      <c r="JX160" s="45"/>
      <c r="JY160" s="45"/>
      <c r="JZ160" s="45"/>
      <c r="KA160" s="45"/>
      <c r="KB160" s="45"/>
      <c r="KC160" s="45"/>
      <c r="KD160" s="45"/>
      <c r="KE160" s="45"/>
      <c r="KF160" s="45"/>
      <c r="KG160" s="45"/>
      <c r="KH160" s="45"/>
      <c r="KI160" s="45"/>
      <c r="KJ160" s="45"/>
      <c r="KK160" s="45"/>
      <c r="KL160" s="45"/>
      <c r="KM160" s="45"/>
      <c r="KN160" s="45"/>
      <c r="KO160" s="45"/>
      <c r="KP160" s="45"/>
      <c r="KQ160" s="45"/>
      <c r="KR160" s="45"/>
      <c r="KS160" s="45"/>
      <c r="KT160" s="45"/>
      <c r="KU160" s="45"/>
      <c r="KV160" s="45"/>
      <c r="KW160" s="45"/>
      <c r="KX160" s="45"/>
      <c r="KY160" s="45"/>
      <c r="KZ160" s="45"/>
      <c r="LA160" s="45"/>
      <c r="LB160" s="45"/>
      <c r="LC160" s="45"/>
      <c r="LD160" s="45"/>
      <c r="LE160" s="45"/>
      <c r="LF160" s="45"/>
      <c r="LG160" s="45"/>
      <c r="LH160" s="45"/>
      <c r="LI160" s="45"/>
      <c r="LJ160" s="45"/>
      <c r="LK160" s="45"/>
      <c r="LL160" s="45"/>
      <c r="LM160" s="45"/>
      <c r="LN160" s="45"/>
      <c r="LO160" s="45"/>
      <c r="LP160" s="45"/>
      <c r="LQ160" s="45"/>
      <c r="LR160" s="45"/>
      <c r="LS160" s="45"/>
      <c r="LT160" s="45"/>
      <c r="LU160" s="45"/>
      <c r="LV160" s="45"/>
      <c r="LW160" s="45"/>
      <c r="LX160" s="45"/>
      <c r="LY160" s="45"/>
      <c r="LZ160" s="45"/>
      <c r="MA160" s="45"/>
      <c r="MB160" s="45"/>
      <c r="MC160" s="45"/>
      <c r="MD160" s="45"/>
      <c r="ME160" s="45"/>
      <c r="MF160" s="45"/>
      <c r="MG160" s="45"/>
      <c r="MH160" s="45"/>
      <c r="MI160" s="45"/>
      <c r="MJ160" s="45"/>
      <c r="MK160" s="45"/>
      <c r="ML160" s="45"/>
      <c r="MM160" s="45"/>
      <c r="MN160" s="45"/>
      <c r="MO160" s="45"/>
      <c r="MP160" s="45"/>
      <c r="MQ160" s="45"/>
      <c r="MR160" s="45"/>
      <c r="MS160" s="45"/>
      <c r="MT160" s="45"/>
      <c r="MU160" s="45"/>
      <c r="MV160" s="45"/>
      <c r="MW160" s="45"/>
      <c r="MX160" s="45"/>
      <c r="MY160" s="45"/>
      <c r="MZ160" s="45"/>
      <c r="NA160" s="45"/>
      <c r="NB160" s="45"/>
    </row>
    <row r="161" spans="2:366" x14ac:dyDescent="0.2">
      <c r="B161" s="45"/>
      <c r="C161" s="58"/>
      <c r="D161" s="148"/>
      <c r="E161" s="149"/>
      <c r="F161" s="58"/>
      <c r="G161" s="148"/>
      <c r="H161" s="149"/>
      <c r="I161" s="58"/>
      <c r="J161" s="148"/>
      <c r="K161" s="149"/>
      <c r="L161" s="58"/>
      <c r="M161" s="148"/>
      <c r="N161" s="149"/>
      <c r="O161" s="58"/>
      <c r="P161" s="148"/>
      <c r="Q161" s="149"/>
      <c r="R161" s="58"/>
      <c r="S161" s="148"/>
      <c r="T161" s="149"/>
      <c r="U161" s="58"/>
      <c r="V161" s="148"/>
      <c r="W161" s="149"/>
      <c r="X161" s="58"/>
      <c r="Y161" s="148"/>
      <c r="Z161" s="149"/>
      <c r="AA161" s="58"/>
      <c r="AB161" s="148"/>
      <c r="AC161" s="149"/>
      <c r="JG161" s="44"/>
      <c r="JH161" s="45"/>
      <c r="JI161" s="45"/>
      <c r="JJ161" s="45"/>
      <c r="JK161" s="45"/>
      <c r="JL161" s="45"/>
      <c r="JM161" s="45"/>
      <c r="JN161" s="45"/>
      <c r="JO161" s="45"/>
      <c r="JP161" s="45"/>
      <c r="JQ161" s="45"/>
      <c r="JR161" s="45"/>
      <c r="JS161" s="45"/>
      <c r="JT161" s="45"/>
      <c r="JU161" s="45"/>
      <c r="JV161" s="45"/>
      <c r="JW161" s="45"/>
      <c r="JX161" s="45"/>
      <c r="JY161" s="45"/>
      <c r="JZ161" s="45"/>
      <c r="KA161" s="45"/>
      <c r="KB161" s="45"/>
      <c r="KC161" s="45"/>
      <c r="KD161" s="45"/>
      <c r="KE161" s="45"/>
      <c r="KF161" s="45"/>
      <c r="KG161" s="45"/>
      <c r="KH161" s="45"/>
      <c r="KI161" s="45"/>
      <c r="KJ161" s="45"/>
      <c r="KK161" s="45"/>
      <c r="KL161" s="45"/>
      <c r="KM161" s="45"/>
      <c r="KN161" s="45"/>
      <c r="KO161" s="45"/>
      <c r="KP161" s="45"/>
      <c r="KQ161" s="45"/>
      <c r="KR161" s="45"/>
      <c r="KS161" s="45"/>
      <c r="KT161" s="45"/>
      <c r="KU161" s="45"/>
      <c r="KV161" s="45"/>
      <c r="KW161" s="45"/>
      <c r="KX161" s="45"/>
      <c r="KY161" s="45"/>
      <c r="KZ161" s="45"/>
      <c r="LA161" s="45"/>
      <c r="LB161" s="45"/>
      <c r="LC161" s="45"/>
      <c r="LD161" s="45"/>
      <c r="LE161" s="45"/>
      <c r="LF161" s="45"/>
      <c r="LG161" s="45"/>
      <c r="LH161" s="45"/>
      <c r="LI161" s="45"/>
      <c r="LJ161" s="45"/>
      <c r="LK161" s="45"/>
      <c r="LL161" s="45"/>
      <c r="LM161" s="45"/>
      <c r="LN161" s="45"/>
      <c r="LO161" s="45"/>
      <c r="LP161" s="45"/>
      <c r="LQ161" s="45"/>
      <c r="LR161" s="45"/>
      <c r="LS161" s="45"/>
      <c r="LT161" s="45"/>
      <c r="LU161" s="45"/>
      <c r="LV161" s="45"/>
      <c r="LW161" s="45"/>
      <c r="LX161" s="45"/>
      <c r="LY161" s="45"/>
      <c r="LZ161" s="45"/>
      <c r="MA161" s="45"/>
      <c r="MB161" s="45"/>
      <c r="MC161" s="45"/>
      <c r="MD161" s="45"/>
      <c r="ME161" s="45"/>
      <c r="MF161" s="45"/>
      <c r="MG161" s="45"/>
      <c r="MH161" s="45"/>
      <c r="MI161" s="45"/>
      <c r="MJ161" s="45"/>
      <c r="MK161" s="45"/>
      <c r="ML161" s="45"/>
      <c r="MM161" s="45"/>
      <c r="MN161" s="45"/>
      <c r="MO161" s="45"/>
      <c r="MP161" s="45"/>
      <c r="MQ161" s="45"/>
      <c r="MR161" s="45"/>
      <c r="MS161" s="45"/>
      <c r="MT161" s="45"/>
      <c r="MU161" s="45"/>
      <c r="MV161" s="45"/>
      <c r="MW161" s="45"/>
      <c r="MX161" s="45"/>
      <c r="MY161" s="45"/>
      <c r="MZ161" s="45"/>
      <c r="NA161" s="45"/>
      <c r="NB161" s="45"/>
    </row>
    <row r="162" spans="2:366" x14ac:dyDescent="0.2">
      <c r="B162" s="45"/>
      <c r="C162" s="58"/>
      <c r="D162" s="148"/>
      <c r="E162" s="149"/>
      <c r="F162" s="58"/>
      <c r="G162" s="148"/>
      <c r="H162" s="149"/>
      <c r="I162" s="58"/>
      <c r="J162" s="148"/>
      <c r="K162" s="149"/>
      <c r="L162" s="58"/>
      <c r="M162" s="148"/>
      <c r="N162" s="149"/>
      <c r="O162" s="58"/>
      <c r="P162" s="148"/>
      <c r="Q162" s="149"/>
      <c r="R162" s="58"/>
      <c r="S162" s="148"/>
      <c r="T162" s="149"/>
      <c r="U162" s="58"/>
      <c r="V162" s="148"/>
      <c r="W162" s="149"/>
      <c r="X162" s="58"/>
      <c r="Y162" s="148"/>
      <c r="Z162" s="149"/>
      <c r="AA162" s="58"/>
      <c r="AB162" s="148"/>
      <c r="AC162" s="149"/>
      <c r="JG162" s="44"/>
      <c r="JH162" s="45"/>
      <c r="JI162" s="45"/>
      <c r="JJ162" s="45"/>
      <c r="JK162" s="45"/>
      <c r="JL162" s="45"/>
      <c r="JM162" s="45"/>
      <c r="JN162" s="45"/>
      <c r="JO162" s="45"/>
      <c r="JP162" s="45"/>
      <c r="JQ162" s="45"/>
      <c r="JR162" s="45"/>
      <c r="JS162" s="45"/>
      <c r="JT162" s="45"/>
      <c r="JU162" s="45"/>
      <c r="JV162" s="45"/>
      <c r="JW162" s="45"/>
      <c r="JX162" s="45"/>
      <c r="JY162" s="45"/>
      <c r="JZ162" s="45"/>
      <c r="KA162" s="45"/>
      <c r="KB162" s="45"/>
      <c r="KC162" s="45"/>
      <c r="KD162" s="45"/>
      <c r="KE162" s="45"/>
      <c r="KF162" s="45"/>
      <c r="KG162" s="45"/>
      <c r="KH162" s="45"/>
      <c r="KI162" s="45"/>
      <c r="KJ162" s="45"/>
      <c r="KK162" s="45"/>
      <c r="KL162" s="45"/>
      <c r="KM162" s="45"/>
      <c r="KN162" s="45"/>
      <c r="KO162" s="45"/>
      <c r="KP162" s="45"/>
      <c r="KQ162" s="45"/>
      <c r="KR162" s="45"/>
      <c r="KS162" s="45"/>
      <c r="KT162" s="45"/>
      <c r="KU162" s="45"/>
      <c r="KV162" s="45"/>
      <c r="KW162" s="45"/>
      <c r="KX162" s="45"/>
      <c r="KY162" s="45"/>
      <c r="KZ162" s="45"/>
      <c r="LA162" s="45"/>
      <c r="LB162" s="45"/>
      <c r="LC162" s="45"/>
      <c r="LD162" s="45"/>
      <c r="LE162" s="45"/>
      <c r="LF162" s="45"/>
      <c r="LG162" s="45"/>
      <c r="LH162" s="45"/>
      <c r="LI162" s="45"/>
      <c r="LJ162" s="45"/>
      <c r="LK162" s="45"/>
      <c r="LL162" s="45"/>
      <c r="LM162" s="45"/>
      <c r="LN162" s="45"/>
      <c r="LO162" s="45"/>
      <c r="LP162" s="45"/>
      <c r="LQ162" s="45"/>
      <c r="LR162" s="45"/>
      <c r="LS162" s="45"/>
      <c r="LT162" s="45"/>
      <c r="LU162" s="45"/>
      <c r="LV162" s="45"/>
      <c r="LW162" s="45"/>
      <c r="LX162" s="45"/>
      <c r="LY162" s="45"/>
      <c r="LZ162" s="45"/>
      <c r="MA162" s="45"/>
      <c r="MB162" s="45"/>
      <c r="MC162" s="45"/>
      <c r="MD162" s="45"/>
      <c r="ME162" s="45"/>
      <c r="MF162" s="45"/>
      <c r="MG162" s="45"/>
      <c r="MH162" s="45"/>
      <c r="MI162" s="45"/>
      <c r="MJ162" s="45"/>
      <c r="MK162" s="45"/>
      <c r="ML162" s="45"/>
      <c r="MM162" s="45"/>
      <c r="MN162" s="45"/>
      <c r="MO162" s="45"/>
      <c r="MP162" s="45"/>
      <c r="MQ162" s="45"/>
      <c r="MR162" s="45"/>
      <c r="MS162" s="45"/>
      <c r="MT162" s="45"/>
      <c r="MU162" s="45"/>
      <c r="MV162" s="45"/>
      <c r="MW162" s="45"/>
      <c r="MX162" s="45"/>
      <c r="MY162" s="45"/>
      <c r="MZ162" s="45"/>
      <c r="NA162" s="45"/>
      <c r="NB162" s="45"/>
    </row>
    <row r="163" spans="2:366" x14ac:dyDescent="0.2">
      <c r="B163" s="45"/>
      <c r="C163" s="58"/>
      <c r="D163" s="148"/>
      <c r="E163" s="149"/>
      <c r="F163" s="58"/>
      <c r="G163" s="148"/>
      <c r="H163" s="149"/>
      <c r="I163" s="58"/>
      <c r="J163" s="148"/>
      <c r="K163" s="149"/>
      <c r="L163" s="58"/>
      <c r="M163" s="148"/>
      <c r="N163" s="149"/>
      <c r="O163" s="58"/>
      <c r="P163" s="148"/>
      <c r="Q163" s="149"/>
      <c r="R163" s="58"/>
      <c r="S163" s="148"/>
      <c r="T163" s="149"/>
      <c r="U163" s="58"/>
      <c r="V163" s="148"/>
      <c r="W163" s="149"/>
      <c r="X163" s="58"/>
      <c r="Y163" s="148"/>
      <c r="Z163" s="149"/>
      <c r="AA163" s="58"/>
      <c r="AB163" s="148"/>
      <c r="AC163" s="149"/>
      <c r="JG163" s="44"/>
      <c r="JH163" s="45"/>
      <c r="JI163" s="45"/>
      <c r="JJ163" s="45"/>
      <c r="JK163" s="45"/>
      <c r="JL163" s="45"/>
      <c r="JM163" s="45"/>
      <c r="JN163" s="45"/>
      <c r="JO163" s="45"/>
      <c r="JP163" s="45"/>
      <c r="JQ163" s="45"/>
      <c r="JR163" s="45"/>
      <c r="JS163" s="45"/>
      <c r="JT163" s="45"/>
      <c r="JU163" s="45"/>
      <c r="JV163" s="45"/>
      <c r="JW163" s="45"/>
      <c r="JX163" s="45"/>
      <c r="JY163" s="45"/>
      <c r="JZ163" s="45"/>
      <c r="KA163" s="45"/>
      <c r="KB163" s="45"/>
      <c r="KC163" s="45"/>
      <c r="KD163" s="45"/>
      <c r="KE163" s="45"/>
      <c r="KF163" s="45"/>
      <c r="KG163" s="45"/>
      <c r="KH163" s="45"/>
      <c r="KI163" s="45"/>
      <c r="KJ163" s="45"/>
      <c r="KK163" s="45"/>
      <c r="KL163" s="45"/>
      <c r="KM163" s="45"/>
      <c r="KN163" s="45"/>
      <c r="KO163" s="45"/>
      <c r="KP163" s="45"/>
      <c r="KQ163" s="45"/>
      <c r="KR163" s="45"/>
      <c r="KS163" s="45"/>
      <c r="KT163" s="45"/>
      <c r="KU163" s="45"/>
      <c r="KV163" s="45"/>
      <c r="KW163" s="45"/>
      <c r="KX163" s="45"/>
      <c r="KY163" s="45"/>
      <c r="KZ163" s="45"/>
      <c r="LA163" s="45"/>
      <c r="LB163" s="45"/>
      <c r="LC163" s="45"/>
      <c r="LD163" s="45"/>
      <c r="LE163" s="45"/>
      <c r="LF163" s="45"/>
      <c r="LG163" s="45"/>
      <c r="LH163" s="45"/>
      <c r="LI163" s="45"/>
      <c r="LJ163" s="45"/>
      <c r="LK163" s="45"/>
      <c r="LL163" s="45"/>
      <c r="LM163" s="45"/>
      <c r="LN163" s="45"/>
      <c r="LO163" s="45"/>
      <c r="LP163" s="45"/>
      <c r="LQ163" s="45"/>
      <c r="LR163" s="45"/>
      <c r="LS163" s="45"/>
      <c r="LT163" s="45"/>
      <c r="LU163" s="45"/>
      <c r="LV163" s="45"/>
      <c r="LW163" s="45"/>
      <c r="LX163" s="45"/>
      <c r="LY163" s="45"/>
      <c r="LZ163" s="45"/>
      <c r="MA163" s="45"/>
      <c r="MB163" s="45"/>
      <c r="MC163" s="45"/>
      <c r="MD163" s="45"/>
      <c r="ME163" s="45"/>
      <c r="MF163" s="45"/>
      <c r="MG163" s="45"/>
      <c r="MH163" s="45"/>
      <c r="MI163" s="45"/>
      <c r="MJ163" s="45"/>
      <c r="MK163" s="45"/>
      <c r="ML163" s="45"/>
      <c r="MM163" s="45"/>
      <c r="MN163" s="45"/>
      <c r="MO163" s="45"/>
      <c r="MP163" s="45"/>
      <c r="MQ163" s="45"/>
      <c r="MR163" s="45"/>
      <c r="MS163" s="45"/>
      <c r="MT163" s="45"/>
      <c r="MU163" s="45"/>
      <c r="MV163" s="45"/>
      <c r="MW163" s="45"/>
      <c r="MX163" s="45"/>
      <c r="MY163" s="45"/>
      <c r="MZ163" s="45"/>
      <c r="NA163" s="45"/>
      <c r="NB163" s="45"/>
    </row>
    <row r="164" spans="2:366" x14ac:dyDescent="0.2">
      <c r="B164" s="45"/>
      <c r="C164" s="58"/>
      <c r="D164" s="148"/>
      <c r="E164" s="149"/>
      <c r="F164" s="58"/>
      <c r="G164" s="148"/>
      <c r="H164" s="149"/>
      <c r="I164" s="58"/>
      <c r="J164" s="148"/>
      <c r="K164" s="149"/>
      <c r="L164" s="58"/>
      <c r="M164" s="148"/>
      <c r="N164" s="149"/>
      <c r="O164" s="58"/>
      <c r="P164" s="148"/>
      <c r="Q164" s="149"/>
      <c r="R164" s="58"/>
      <c r="S164" s="148"/>
      <c r="T164" s="149"/>
      <c r="U164" s="58"/>
      <c r="V164" s="148"/>
      <c r="W164" s="149"/>
      <c r="X164" s="58"/>
      <c r="Y164" s="148"/>
      <c r="Z164" s="149"/>
      <c r="AA164" s="58"/>
      <c r="AB164" s="148"/>
      <c r="AC164" s="149"/>
      <c r="JG164" s="44"/>
      <c r="JH164" s="45"/>
      <c r="JI164" s="45"/>
      <c r="JJ164" s="45"/>
      <c r="JK164" s="45"/>
      <c r="JL164" s="45"/>
      <c r="JM164" s="45"/>
      <c r="JN164" s="45"/>
      <c r="JO164" s="45"/>
      <c r="JP164" s="45"/>
      <c r="JQ164" s="45"/>
      <c r="JR164" s="45"/>
      <c r="JS164" s="45"/>
      <c r="JT164" s="45"/>
      <c r="JU164" s="45"/>
      <c r="JV164" s="45"/>
      <c r="JW164" s="45"/>
      <c r="JX164" s="45"/>
      <c r="JY164" s="45"/>
      <c r="JZ164" s="45"/>
      <c r="KA164" s="45"/>
      <c r="KB164" s="45"/>
      <c r="KC164" s="45"/>
      <c r="KD164" s="45"/>
      <c r="KE164" s="45"/>
      <c r="KF164" s="45"/>
      <c r="KG164" s="45"/>
      <c r="KH164" s="45"/>
      <c r="KI164" s="45"/>
      <c r="KJ164" s="45"/>
      <c r="KK164" s="45"/>
      <c r="KL164" s="45"/>
      <c r="KM164" s="45"/>
      <c r="KN164" s="45"/>
      <c r="KO164" s="45"/>
      <c r="KP164" s="45"/>
      <c r="KQ164" s="45"/>
      <c r="KR164" s="45"/>
      <c r="KS164" s="45"/>
      <c r="KT164" s="45"/>
      <c r="KU164" s="45"/>
      <c r="KV164" s="45"/>
      <c r="KW164" s="45"/>
      <c r="KX164" s="45"/>
      <c r="KY164" s="45"/>
      <c r="KZ164" s="45"/>
      <c r="LA164" s="45"/>
      <c r="LB164" s="45"/>
      <c r="LC164" s="45"/>
      <c r="LD164" s="45"/>
      <c r="LE164" s="45"/>
      <c r="LF164" s="45"/>
      <c r="LG164" s="45"/>
      <c r="LH164" s="45"/>
      <c r="LI164" s="45"/>
      <c r="LJ164" s="45"/>
      <c r="LK164" s="45"/>
      <c r="LL164" s="45"/>
      <c r="LM164" s="45"/>
      <c r="LN164" s="45"/>
      <c r="LO164" s="45"/>
      <c r="LP164" s="45"/>
      <c r="LQ164" s="45"/>
      <c r="LR164" s="45"/>
      <c r="LS164" s="45"/>
      <c r="LT164" s="45"/>
      <c r="LU164" s="45"/>
      <c r="LV164" s="45"/>
      <c r="LW164" s="45"/>
      <c r="LX164" s="45"/>
      <c r="LY164" s="45"/>
      <c r="LZ164" s="45"/>
      <c r="MA164" s="45"/>
      <c r="MB164" s="45"/>
      <c r="MC164" s="45"/>
      <c r="MD164" s="45"/>
      <c r="ME164" s="45"/>
      <c r="MF164" s="45"/>
      <c r="MG164" s="45"/>
      <c r="MH164" s="45"/>
      <c r="MI164" s="45"/>
      <c r="MJ164" s="45"/>
      <c r="MK164" s="45"/>
      <c r="ML164" s="45"/>
      <c r="MM164" s="45"/>
      <c r="MN164" s="45"/>
      <c r="MO164" s="45"/>
      <c r="MP164" s="45"/>
      <c r="MQ164" s="45"/>
      <c r="MR164" s="45"/>
      <c r="MS164" s="45"/>
      <c r="MT164" s="45"/>
      <c r="MU164" s="45"/>
      <c r="MV164" s="45"/>
      <c r="MW164" s="45"/>
      <c r="MX164" s="45"/>
      <c r="MY164" s="45"/>
      <c r="MZ164" s="45"/>
      <c r="NA164" s="45"/>
      <c r="NB164" s="45"/>
    </row>
    <row r="165" spans="2:366" x14ac:dyDescent="0.2">
      <c r="B165" s="45"/>
      <c r="C165" s="58"/>
      <c r="D165" s="148"/>
      <c r="E165" s="149"/>
      <c r="F165" s="58"/>
      <c r="G165" s="148"/>
      <c r="H165" s="149"/>
      <c r="I165" s="58"/>
      <c r="J165" s="148"/>
      <c r="K165" s="149"/>
      <c r="L165" s="58"/>
      <c r="M165" s="148"/>
      <c r="N165" s="149"/>
      <c r="O165" s="58"/>
      <c r="P165" s="148"/>
      <c r="Q165" s="149"/>
      <c r="R165" s="58"/>
      <c r="S165" s="148"/>
      <c r="T165" s="149"/>
      <c r="U165" s="58"/>
      <c r="V165" s="148"/>
      <c r="W165" s="149"/>
      <c r="X165" s="58"/>
      <c r="Y165" s="148"/>
      <c r="Z165" s="149"/>
      <c r="AA165" s="58"/>
      <c r="AB165" s="148"/>
      <c r="AC165" s="149"/>
      <c r="JG165" s="44"/>
      <c r="JH165" s="45"/>
      <c r="JI165" s="45"/>
      <c r="JJ165" s="45"/>
      <c r="JK165" s="45"/>
      <c r="JL165" s="45"/>
      <c r="JM165" s="45"/>
      <c r="JN165" s="45"/>
      <c r="JO165" s="45"/>
      <c r="JP165" s="45"/>
      <c r="JQ165" s="45"/>
      <c r="JR165" s="45"/>
      <c r="JS165" s="45"/>
      <c r="JT165" s="45"/>
      <c r="JU165" s="45"/>
      <c r="JV165" s="45"/>
      <c r="JW165" s="45"/>
      <c r="JX165" s="45"/>
      <c r="JY165" s="45"/>
      <c r="JZ165" s="45"/>
      <c r="KA165" s="45"/>
      <c r="KB165" s="45"/>
      <c r="KC165" s="45"/>
      <c r="KD165" s="45"/>
      <c r="KE165" s="45"/>
      <c r="KF165" s="45"/>
      <c r="KG165" s="45"/>
      <c r="KH165" s="45"/>
      <c r="KI165" s="45"/>
      <c r="KJ165" s="45"/>
      <c r="KK165" s="45"/>
      <c r="KL165" s="45"/>
      <c r="KM165" s="45"/>
      <c r="KN165" s="45"/>
      <c r="KO165" s="45"/>
      <c r="KP165" s="45"/>
      <c r="KQ165" s="45"/>
      <c r="KR165" s="45"/>
      <c r="KS165" s="45"/>
      <c r="KT165" s="45"/>
      <c r="KU165" s="45"/>
      <c r="KV165" s="45"/>
      <c r="KW165" s="45"/>
      <c r="KX165" s="45"/>
      <c r="KY165" s="45"/>
      <c r="KZ165" s="45"/>
      <c r="LA165" s="45"/>
      <c r="LB165" s="45"/>
      <c r="LC165" s="45"/>
      <c r="LD165" s="45"/>
      <c r="LE165" s="45"/>
      <c r="LF165" s="45"/>
      <c r="LG165" s="45"/>
      <c r="LH165" s="45"/>
      <c r="LI165" s="45"/>
      <c r="LJ165" s="45"/>
      <c r="LK165" s="45"/>
      <c r="LL165" s="45"/>
      <c r="LM165" s="45"/>
      <c r="LN165" s="45"/>
      <c r="LO165" s="45"/>
      <c r="LP165" s="45"/>
      <c r="LQ165" s="45"/>
      <c r="LR165" s="45"/>
      <c r="LS165" s="45"/>
      <c r="LT165" s="45"/>
      <c r="LU165" s="45"/>
      <c r="LV165" s="45"/>
      <c r="LW165" s="45"/>
      <c r="LX165" s="45"/>
      <c r="LY165" s="45"/>
      <c r="LZ165" s="45"/>
      <c r="MA165" s="45"/>
      <c r="MB165" s="45"/>
      <c r="MC165" s="45"/>
      <c r="MD165" s="45"/>
      <c r="ME165" s="45"/>
      <c r="MF165" s="45"/>
      <c r="MG165" s="45"/>
      <c r="MH165" s="45"/>
      <c r="MI165" s="45"/>
      <c r="MJ165" s="45"/>
      <c r="MK165" s="45"/>
      <c r="ML165" s="45"/>
      <c r="MM165" s="45"/>
      <c r="MN165" s="45"/>
      <c r="MO165" s="45"/>
      <c r="MP165" s="45"/>
      <c r="MQ165" s="45"/>
      <c r="MR165" s="45"/>
      <c r="MS165" s="45"/>
      <c r="MT165" s="45"/>
      <c r="MU165" s="45"/>
      <c r="MV165" s="45"/>
      <c r="MW165" s="45"/>
      <c r="MX165" s="45"/>
      <c r="MY165" s="45"/>
      <c r="MZ165" s="45"/>
      <c r="NA165" s="45"/>
      <c r="NB165" s="45"/>
    </row>
    <row r="166" spans="2:366" x14ac:dyDescent="0.2">
      <c r="B166" s="45"/>
      <c r="C166" s="58"/>
      <c r="D166" s="148"/>
      <c r="E166" s="149"/>
      <c r="F166" s="58"/>
      <c r="G166" s="148"/>
      <c r="H166" s="149"/>
      <c r="I166" s="58"/>
      <c r="J166" s="148"/>
      <c r="K166" s="149"/>
      <c r="L166" s="58"/>
      <c r="M166" s="148"/>
      <c r="N166" s="149"/>
      <c r="O166" s="58"/>
      <c r="P166" s="148"/>
      <c r="Q166" s="149"/>
      <c r="R166" s="58"/>
      <c r="S166" s="148"/>
      <c r="T166" s="149"/>
      <c r="U166" s="58"/>
      <c r="V166" s="148"/>
      <c r="W166" s="149"/>
      <c r="X166" s="58"/>
      <c r="Y166" s="148"/>
      <c r="Z166" s="149"/>
      <c r="AA166" s="58"/>
      <c r="AB166" s="148"/>
      <c r="AC166" s="149"/>
      <c r="JG166" s="44"/>
      <c r="JH166" s="45"/>
      <c r="JI166" s="45"/>
      <c r="JJ166" s="45"/>
      <c r="JK166" s="45"/>
      <c r="JL166" s="45"/>
      <c r="JM166" s="45"/>
      <c r="JN166" s="45"/>
      <c r="JO166" s="45"/>
      <c r="JP166" s="45"/>
      <c r="JQ166" s="45"/>
      <c r="JR166" s="45"/>
      <c r="JS166" s="45"/>
      <c r="JT166" s="45"/>
      <c r="JU166" s="45"/>
      <c r="JV166" s="45"/>
      <c r="JW166" s="45"/>
      <c r="JX166" s="45"/>
      <c r="JY166" s="45"/>
      <c r="JZ166" s="45"/>
      <c r="KA166" s="45"/>
      <c r="KB166" s="45"/>
      <c r="KC166" s="45"/>
      <c r="KD166" s="45"/>
      <c r="KE166" s="45"/>
      <c r="KF166" s="45"/>
      <c r="KG166" s="45"/>
      <c r="KH166" s="45"/>
      <c r="KI166" s="45"/>
      <c r="KJ166" s="45"/>
      <c r="KK166" s="45"/>
      <c r="KL166" s="45"/>
      <c r="KM166" s="45"/>
      <c r="KN166" s="45"/>
      <c r="KO166" s="45"/>
      <c r="KP166" s="45"/>
      <c r="KQ166" s="45"/>
      <c r="KR166" s="45"/>
      <c r="KS166" s="45"/>
      <c r="KT166" s="45"/>
      <c r="KU166" s="45"/>
      <c r="KV166" s="45"/>
      <c r="KW166" s="45"/>
      <c r="KX166" s="45"/>
      <c r="KY166" s="45"/>
      <c r="KZ166" s="45"/>
      <c r="LA166" s="45"/>
      <c r="LB166" s="45"/>
      <c r="LC166" s="45"/>
      <c r="LD166" s="45"/>
      <c r="LE166" s="45"/>
      <c r="LF166" s="45"/>
      <c r="LG166" s="45"/>
      <c r="LH166" s="45"/>
      <c r="LI166" s="45"/>
      <c r="LJ166" s="45"/>
      <c r="LK166" s="45"/>
      <c r="LL166" s="45"/>
      <c r="LM166" s="45"/>
      <c r="LN166" s="45"/>
      <c r="LO166" s="45"/>
      <c r="LP166" s="45"/>
      <c r="LQ166" s="45"/>
      <c r="LR166" s="45"/>
      <c r="LS166" s="45"/>
      <c r="LT166" s="45"/>
      <c r="LU166" s="45"/>
      <c r="LV166" s="45"/>
      <c r="LW166" s="45"/>
      <c r="LX166" s="45"/>
      <c r="LY166" s="45"/>
      <c r="LZ166" s="45"/>
      <c r="MA166" s="45"/>
      <c r="MB166" s="45"/>
      <c r="MC166" s="45"/>
      <c r="MD166" s="45"/>
      <c r="ME166" s="45"/>
      <c r="MF166" s="45"/>
      <c r="MG166" s="45"/>
      <c r="MH166" s="45"/>
      <c r="MI166" s="45"/>
      <c r="MJ166" s="45"/>
      <c r="MK166" s="45"/>
      <c r="ML166" s="45"/>
      <c r="MM166" s="45"/>
      <c r="MN166" s="45"/>
      <c r="MO166" s="45"/>
      <c r="MP166" s="45"/>
      <c r="MQ166" s="45"/>
      <c r="MR166" s="45"/>
      <c r="MS166" s="45"/>
      <c r="MT166" s="45"/>
      <c r="MU166" s="45"/>
      <c r="MV166" s="45"/>
      <c r="MW166" s="45"/>
      <c r="MX166" s="45"/>
      <c r="MY166" s="45"/>
      <c r="MZ166" s="45"/>
      <c r="NA166" s="45"/>
      <c r="NB166" s="45"/>
    </row>
    <row r="167" spans="2:366" x14ac:dyDescent="0.2">
      <c r="B167" s="45"/>
      <c r="C167" s="58"/>
      <c r="D167" s="148"/>
      <c r="E167" s="149"/>
      <c r="F167" s="58"/>
      <c r="G167" s="148"/>
      <c r="H167" s="149"/>
      <c r="I167" s="58"/>
      <c r="J167" s="148"/>
      <c r="K167" s="149"/>
      <c r="L167" s="58"/>
      <c r="M167" s="148"/>
      <c r="N167" s="149"/>
      <c r="O167" s="58"/>
      <c r="P167" s="148"/>
      <c r="Q167" s="149"/>
      <c r="R167" s="58"/>
      <c r="S167" s="148"/>
      <c r="T167" s="149"/>
      <c r="U167" s="58"/>
      <c r="V167" s="148"/>
      <c r="W167" s="149"/>
      <c r="X167" s="58"/>
      <c r="Y167" s="148"/>
      <c r="Z167" s="149"/>
      <c r="AA167" s="58"/>
      <c r="AB167" s="148"/>
      <c r="AC167" s="149"/>
      <c r="JG167" s="44"/>
      <c r="JH167" s="45"/>
      <c r="JI167" s="45"/>
      <c r="JJ167" s="45"/>
      <c r="JK167" s="45"/>
      <c r="JL167" s="45"/>
      <c r="JM167" s="45"/>
      <c r="JN167" s="45"/>
      <c r="JO167" s="45"/>
      <c r="JP167" s="45"/>
      <c r="JQ167" s="45"/>
      <c r="JR167" s="45"/>
      <c r="JS167" s="45"/>
      <c r="JT167" s="45"/>
      <c r="JU167" s="45"/>
      <c r="JV167" s="45"/>
      <c r="JW167" s="45"/>
      <c r="JX167" s="45"/>
      <c r="JY167" s="45"/>
      <c r="JZ167" s="45"/>
      <c r="KA167" s="45"/>
      <c r="KB167" s="45"/>
      <c r="KC167" s="45"/>
      <c r="KD167" s="45"/>
      <c r="KE167" s="45"/>
      <c r="KF167" s="45"/>
      <c r="KG167" s="45"/>
      <c r="KH167" s="45"/>
      <c r="KI167" s="45"/>
      <c r="KJ167" s="45"/>
      <c r="KK167" s="45"/>
      <c r="KL167" s="45"/>
      <c r="KM167" s="45"/>
      <c r="KN167" s="45"/>
      <c r="KO167" s="45"/>
      <c r="KP167" s="45"/>
      <c r="KQ167" s="45"/>
      <c r="KR167" s="45"/>
      <c r="KS167" s="45"/>
      <c r="KT167" s="45"/>
      <c r="KU167" s="45"/>
      <c r="KV167" s="45"/>
      <c r="KW167" s="45"/>
      <c r="KX167" s="45"/>
      <c r="KY167" s="45"/>
      <c r="KZ167" s="45"/>
      <c r="LA167" s="45"/>
      <c r="LB167" s="45"/>
      <c r="LC167" s="45"/>
      <c r="LD167" s="45"/>
      <c r="LE167" s="45"/>
      <c r="LF167" s="45"/>
      <c r="LG167" s="45"/>
      <c r="LH167" s="45"/>
      <c r="LI167" s="45"/>
      <c r="LJ167" s="45"/>
      <c r="LK167" s="45"/>
      <c r="LL167" s="45"/>
      <c r="LM167" s="45"/>
      <c r="LN167" s="45"/>
      <c r="LO167" s="45"/>
      <c r="LP167" s="45"/>
      <c r="LQ167" s="45"/>
      <c r="LR167" s="45"/>
      <c r="LS167" s="45"/>
      <c r="LT167" s="45"/>
      <c r="LU167" s="45"/>
      <c r="LV167" s="45"/>
      <c r="LW167" s="45"/>
      <c r="LX167" s="45"/>
      <c r="LY167" s="45"/>
      <c r="LZ167" s="45"/>
      <c r="MA167" s="45"/>
      <c r="MB167" s="45"/>
      <c r="MC167" s="45"/>
      <c r="MD167" s="45"/>
      <c r="ME167" s="45"/>
      <c r="MF167" s="45"/>
      <c r="MG167" s="45"/>
      <c r="MH167" s="45"/>
      <c r="MI167" s="45"/>
      <c r="MJ167" s="45"/>
      <c r="MK167" s="45"/>
      <c r="ML167" s="45"/>
      <c r="MM167" s="45"/>
      <c r="MN167" s="45"/>
      <c r="MO167" s="45"/>
      <c r="MP167" s="45"/>
      <c r="MQ167" s="45"/>
      <c r="MR167" s="45"/>
      <c r="MS167" s="45"/>
      <c r="MT167" s="45"/>
      <c r="MU167" s="45"/>
      <c r="MV167" s="45"/>
      <c r="MW167" s="45"/>
      <c r="MX167" s="45"/>
      <c r="MY167" s="45"/>
      <c r="MZ167" s="45"/>
      <c r="NA167" s="45"/>
      <c r="NB167" s="45"/>
    </row>
    <row r="168" spans="2:366" x14ac:dyDescent="0.2">
      <c r="B168" s="45"/>
      <c r="C168" s="58"/>
      <c r="D168" s="148"/>
      <c r="E168" s="149"/>
      <c r="F168" s="58"/>
      <c r="G168" s="148"/>
      <c r="H168" s="149"/>
      <c r="I168" s="58"/>
      <c r="J168" s="148"/>
      <c r="K168" s="149"/>
      <c r="L168" s="58"/>
      <c r="M168" s="148"/>
      <c r="N168" s="149"/>
      <c r="O168" s="58"/>
      <c r="P168" s="148"/>
      <c r="Q168" s="149"/>
      <c r="R168" s="58"/>
      <c r="S168" s="148"/>
      <c r="T168" s="149"/>
      <c r="U168" s="58"/>
      <c r="V168" s="148"/>
      <c r="W168" s="149"/>
      <c r="X168" s="58"/>
      <c r="Y168" s="148"/>
      <c r="Z168" s="149"/>
      <c r="AA168" s="58"/>
      <c r="AB168" s="148"/>
      <c r="AC168" s="149"/>
      <c r="JG168" s="44"/>
      <c r="JH168" s="45"/>
      <c r="JI168" s="45"/>
      <c r="JJ168" s="45"/>
      <c r="JK168" s="45"/>
      <c r="JL168" s="45"/>
      <c r="JM168" s="45"/>
      <c r="JN168" s="45"/>
      <c r="JO168" s="45"/>
      <c r="JP168" s="45"/>
      <c r="JQ168" s="45"/>
      <c r="JR168" s="45"/>
      <c r="JS168" s="45"/>
      <c r="JT168" s="45"/>
      <c r="JU168" s="45"/>
      <c r="JV168" s="45"/>
      <c r="JW168" s="45"/>
      <c r="JX168" s="45"/>
      <c r="JY168" s="45"/>
      <c r="JZ168" s="45"/>
      <c r="KA168" s="45"/>
      <c r="KB168" s="45"/>
      <c r="KC168" s="45"/>
      <c r="KD168" s="45"/>
      <c r="KE168" s="45"/>
      <c r="KF168" s="45"/>
      <c r="KG168" s="45"/>
      <c r="KH168" s="45"/>
      <c r="KI168" s="45"/>
      <c r="KJ168" s="45"/>
      <c r="KK168" s="45"/>
      <c r="KL168" s="45"/>
      <c r="KM168" s="45"/>
      <c r="KN168" s="45"/>
      <c r="KO168" s="45"/>
      <c r="KP168" s="45"/>
      <c r="KQ168" s="45"/>
      <c r="KR168" s="45"/>
      <c r="KS168" s="45"/>
      <c r="KT168" s="45"/>
      <c r="KU168" s="45"/>
      <c r="KV168" s="45"/>
      <c r="KW168" s="45"/>
      <c r="KX168" s="45"/>
      <c r="KY168" s="45"/>
      <c r="KZ168" s="45"/>
      <c r="LA168" s="45"/>
      <c r="LB168" s="45"/>
      <c r="LC168" s="45"/>
      <c r="LD168" s="45"/>
      <c r="LE168" s="45"/>
      <c r="LF168" s="45"/>
      <c r="LG168" s="45"/>
      <c r="LH168" s="45"/>
      <c r="LI168" s="45"/>
      <c r="LJ168" s="45"/>
      <c r="LK168" s="45"/>
      <c r="LL168" s="45"/>
      <c r="LM168" s="45"/>
      <c r="LN168" s="45"/>
      <c r="LO168" s="45"/>
      <c r="LP168" s="45"/>
      <c r="LQ168" s="45"/>
      <c r="LR168" s="45"/>
      <c r="LS168" s="45"/>
      <c r="LT168" s="45"/>
      <c r="LU168" s="45"/>
      <c r="LV168" s="45"/>
      <c r="LW168" s="45"/>
      <c r="LX168" s="45"/>
      <c r="LY168" s="45"/>
      <c r="LZ168" s="45"/>
      <c r="MA168" s="45"/>
      <c r="MB168" s="45"/>
      <c r="MC168" s="45"/>
      <c r="MD168" s="45"/>
      <c r="ME168" s="45"/>
      <c r="MF168" s="45"/>
      <c r="MG168" s="45"/>
      <c r="MH168" s="45"/>
      <c r="MI168" s="45"/>
      <c r="MJ168" s="45"/>
      <c r="MK168" s="45"/>
      <c r="ML168" s="45"/>
      <c r="MM168" s="45"/>
      <c r="MN168" s="45"/>
      <c r="MO168" s="45"/>
      <c r="MP168" s="45"/>
      <c r="MQ168" s="45"/>
      <c r="MR168" s="45"/>
      <c r="MS168" s="45"/>
      <c r="MT168" s="45"/>
      <c r="MU168" s="45"/>
      <c r="MV168" s="45"/>
      <c r="MW168" s="45"/>
      <c r="MX168" s="45"/>
      <c r="MY168" s="45"/>
      <c r="MZ168" s="45"/>
      <c r="NA168" s="45"/>
      <c r="NB168" s="45"/>
    </row>
    <row r="169" spans="2:366" x14ac:dyDescent="0.2">
      <c r="B169" s="45"/>
      <c r="C169" s="58"/>
      <c r="D169" s="148"/>
      <c r="E169" s="149"/>
      <c r="F169" s="58"/>
      <c r="G169" s="148"/>
      <c r="H169" s="149"/>
      <c r="I169" s="58"/>
      <c r="J169" s="148"/>
      <c r="K169" s="149"/>
      <c r="L169" s="58"/>
      <c r="M169" s="148"/>
      <c r="N169" s="149"/>
      <c r="O169" s="58"/>
      <c r="P169" s="148"/>
      <c r="Q169" s="149"/>
      <c r="R169" s="58"/>
      <c r="S169" s="148"/>
      <c r="T169" s="149"/>
      <c r="U169" s="58"/>
      <c r="V169" s="148"/>
      <c r="W169" s="149"/>
      <c r="X169" s="58"/>
      <c r="Y169" s="148"/>
      <c r="Z169" s="149"/>
      <c r="AA169" s="58"/>
      <c r="AB169" s="148"/>
      <c r="AC169" s="149"/>
      <c r="JG169" s="44"/>
      <c r="JH169" s="45"/>
      <c r="JI169" s="45"/>
      <c r="JJ169" s="45"/>
      <c r="JK169" s="45"/>
      <c r="JL169" s="45"/>
      <c r="JM169" s="45"/>
      <c r="JN169" s="45"/>
      <c r="JO169" s="45"/>
      <c r="JP169" s="45"/>
      <c r="JQ169" s="45"/>
      <c r="JR169" s="45"/>
      <c r="JS169" s="45"/>
      <c r="JT169" s="45"/>
      <c r="JU169" s="45"/>
      <c r="JV169" s="45"/>
      <c r="JW169" s="45"/>
      <c r="JX169" s="45"/>
      <c r="JY169" s="45"/>
      <c r="JZ169" s="45"/>
      <c r="KA169" s="45"/>
      <c r="KB169" s="45"/>
      <c r="KC169" s="45"/>
      <c r="KD169" s="45"/>
      <c r="KE169" s="45"/>
      <c r="KF169" s="45"/>
      <c r="KG169" s="45"/>
      <c r="KH169" s="45"/>
      <c r="KI169" s="45"/>
      <c r="KJ169" s="45"/>
      <c r="KK169" s="45"/>
      <c r="KL169" s="45"/>
      <c r="KM169" s="45"/>
      <c r="KN169" s="45"/>
      <c r="KO169" s="45"/>
      <c r="KP169" s="45"/>
      <c r="KQ169" s="45"/>
      <c r="KR169" s="45"/>
      <c r="KS169" s="45"/>
      <c r="KT169" s="45"/>
      <c r="KU169" s="45"/>
      <c r="KV169" s="45"/>
      <c r="KW169" s="45"/>
      <c r="KX169" s="45"/>
      <c r="KY169" s="45"/>
      <c r="KZ169" s="45"/>
      <c r="LA169" s="45"/>
      <c r="LB169" s="45"/>
      <c r="LC169" s="45"/>
      <c r="LD169" s="45"/>
      <c r="LE169" s="45"/>
      <c r="LF169" s="45"/>
      <c r="LG169" s="45"/>
      <c r="LH169" s="45"/>
      <c r="LI169" s="45"/>
      <c r="LJ169" s="45"/>
      <c r="LK169" s="45"/>
      <c r="LL169" s="45"/>
      <c r="LM169" s="45"/>
      <c r="LN169" s="45"/>
      <c r="LO169" s="45"/>
      <c r="LP169" s="45"/>
      <c r="LQ169" s="45"/>
      <c r="LR169" s="45"/>
      <c r="LS169" s="45"/>
      <c r="LT169" s="45"/>
      <c r="LU169" s="45"/>
      <c r="LV169" s="45"/>
      <c r="LW169" s="45"/>
      <c r="LX169" s="45"/>
      <c r="LY169" s="45"/>
      <c r="LZ169" s="45"/>
      <c r="MA169" s="45"/>
      <c r="MB169" s="45"/>
      <c r="MC169" s="45"/>
      <c r="MD169" s="45"/>
      <c r="ME169" s="45"/>
      <c r="MF169" s="45"/>
      <c r="MG169" s="45"/>
      <c r="MH169" s="45"/>
      <c r="MI169" s="45"/>
      <c r="MJ169" s="45"/>
      <c r="MK169" s="45"/>
      <c r="ML169" s="45"/>
      <c r="MM169" s="45"/>
      <c r="MN169" s="45"/>
      <c r="MO169" s="45"/>
      <c r="MP169" s="45"/>
      <c r="MQ169" s="45"/>
      <c r="MR169" s="45"/>
      <c r="MS169" s="45"/>
      <c r="MT169" s="45"/>
      <c r="MU169" s="45"/>
      <c r="MV169" s="45"/>
      <c r="MW169" s="45"/>
      <c r="MX169" s="45"/>
      <c r="MY169" s="45"/>
      <c r="MZ169" s="45"/>
      <c r="NA169" s="45"/>
      <c r="NB169" s="45"/>
    </row>
    <row r="170" spans="2:366" x14ac:dyDescent="0.2">
      <c r="B170" s="45"/>
      <c r="C170" s="58"/>
      <c r="D170" s="148"/>
      <c r="E170" s="149"/>
      <c r="F170" s="58"/>
      <c r="G170" s="148"/>
      <c r="H170" s="149"/>
      <c r="I170" s="58"/>
      <c r="J170" s="148"/>
      <c r="K170" s="149"/>
      <c r="L170" s="58"/>
      <c r="M170" s="148"/>
      <c r="N170" s="149"/>
      <c r="O170" s="58"/>
      <c r="P170" s="148"/>
      <c r="Q170" s="149"/>
      <c r="R170" s="58"/>
      <c r="S170" s="148"/>
      <c r="T170" s="149"/>
      <c r="U170" s="58"/>
      <c r="V170" s="148"/>
      <c r="W170" s="149"/>
      <c r="X170" s="58"/>
      <c r="Y170" s="148"/>
      <c r="Z170" s="149"/>
      <c r="AA170" s="58"/>
      <c r="AB170" s="148"/>
      <c r="AC170" s="149"/>
      <c r="JG170" s="44"/>
      <c r="JH170" s="45"/>
      <c r="JI170" s="45"/>
      <c r="JJ170" s="45"/>
      <c r="JK170" s="45"/>
      <c r="JL170" s="45"/>
      <c r="JM170" s="45"/>
      <c r="JN170" s="45"/>
      <c r="JO170" s="45"/>
      <c r="JP170" s="45"/>
      <c r="JQ170" s="45"/>
      <c r="JR170" s="45"/>
      <c r="JS170" s="45"/>
      <c r="JT170" s="45"/>
      <c r="JU170" s="45"/>
      <c r="JV170" s="45"/>
      <c r="JW170" s="45"/>
      <c r="JX170" s="45"/>
      <c r="JY170" s="45"/>
      <c r="JZ170" s="45"/>
      <c r="KA170" s="45"/>
      <c r="KB170" s="45"/>
      <c r="KC170" s="45"/>
      <c r="KD170" s="45"/>
      <c r="KE170" s="45"/>
      <c r="KF170" s="45"/>
      <c r="KG170" s="45"/>
      <c r="KH170" s="45"/>
      <c r="KI170" s="45"/>
      <c r="KJ170" s="45"/>
      <c r="KK170" s="45"/>
      <c r="KL170" s="45"/>
      <c r="KM170" s="45"/>
      <c r="KN170" s="45"/>
      <c r="KO170" s="45"/>
      <c r="KP170" s="45"/>
      <c r="KQ170" s="45"/>
      <c r="KR170" s="45"/>
      <c r="KS170" s="45"/>
      <c r="KT170" s="45"/>
      <c r="KU170" s="45"/>
      <c r="KV170" s="45"/>
      <c r="KW170" s="45"/>
      <c r="KX170" s="45"/>
      <c r="KY170" s="45"/>
      <c r="KZ170" s="45"/>
      <c r="LA170" s="45"/>
      <c r="LB170" s="45"/>
      <c r="LC170" s="45"/>
      <c r="LD170" s="45"/>
      <c r="LE170" s="45"/>
      <c r="LF170" s="45"/>
      <c r="LG170" s="45"/>
      <c r="LH170" s="45"/>
      <c r="LI170" s="45"/>
      <c r="LJ170" s="45"/>
      <c r="LK170" s="45"/>
      <c r="LL170" s="45"/>
      <c r="LM170" s="45"/>
      <c r="LN170" s="45"/>
      <c r="LO170" s="45"/>
      <c r="LP170" s="45"/>
      <c r="LQ170" s="45"/>
      <c r="LR170" s="45"/>
      <c r="LS170" s="45"/>
      <c r="LT170" s="45"/>
      <c r="LU170" s="45"/>
      <c r="LV170" s="45"/>
      <c r="LW170" s="45"/>
      <c r="LX170" s="45"/>
      <c r="LY170" s="45"/>
      <c r="LZ170" s="45"/>
      <c r="MA170" s="45"/>
      <c r="MB170" s="45"/>
      <c r="MC170" s="45"/>
      <c r="MD170" s="45"/>
      <c r="ME170" s="45"/>
      <c r="MF170" s="45"/>
      <c r="MG170" s="45"/>
      <c r="MH170" s="45"/>
      <c r="MI170" s="45"/>
      <c r="MJ170" s="45"/>
      <c r="MK170" s="45"/>
      <c r="ML170" s="45"/>
      <c r="MM170" s="45"/>
      <c r="MN170" s="45"/>
      <c r="MO170" s="45"/>
      <c r="MP170" s="45"/>
      <c r="MQ170" s="45"/>
      <c r="MR170" s="45"/>
      <c r="MS170" s="45"/>
      <c r="MT170" s="45"/>
      <c r="MU170" s="45"/>
      <c r="MV170" s="45"/>
      <c r="MW170" s="45"/>
      <c r="MX170" s="45"/>
      <c r="MY170" s="45"/>
      <c r="MZ170" s="45"/>
      <c r="NA170" s="45"/>
      <c r="NB170" s="45"/>
    </row>
    <row r="171" spans="2:366" x14ac:dyDescent="0.2">
      <c r="B171" s="45"/>
      <c r="C171" s="58"/>
      <c r="D171" s="148"/>
      <c r="E171" s="149"/>
      <c r="F171" s="58"/>
      <c r="G171" s="148"/>
      <c r="H171" s="149"/>
      <c r="I171" s="58"/>
      <c r="J171" s="148"/>
      <c r="K171" s="149"/>
      <c r="L171" s="58"/>
      <c r="M171" s="148"/>
      <c r="N171" s="149"/>
      <c r="O171" s="58"/>
      <c r="P171" s="148"/>
      <c r="Q171" s="149"/>
      <c r="R171" s="58"/>
      <c r="S171" s="148"/>
      <c r="T171" s="149"/>
      <c r="U171" s="58"/>
      <c r="V171" s="148"/>
      <c r="W171" s="149"/>
      <c r="X171" s="58"/>
      <c r="Y171" s="148"/>
      <c r="Z171" s="149"/>
      <c r="AA171" s="58"/>
      <c r="AB171" s="148"/>
      <c r="AC171" s="149"/>
      <c r="JG171" s="44"/>
      <c r="JH171" s="45"/>
      <c r="JI171" s="45"/>
      <c r="JJ171" s="45"/>
      <c r="JK171" s="45"/>
      <c r="JL171" s="45"/>
      <c r="JM171" s="45"/>
      <c r="JN171" s="45"/>
      <c r="JO171" s="45"/>
      <c r="JP171" s="45"/>
      <c r="JQ171" s="45"/>
      <c r="JR171" s="45"/>
      <c r="JS171" s="45"/>
      <c r="JT171" s="45"/>
      <c r="JU171" s="45"/>
      <c r="JV171" s="45"/>
      <c r="JW171" s="45"/>
      <c r="JX171" s="45"/>
      <c r="JY171" s="45"/>
      <c r="JZ171" s="45"/>
      <c r="KA171" s="45"/>
      <c r="KB171" s="45"/>
      <c r="KC171" s="45"/>
      <c r="KD171" s="45"/>
      <c r="KE171" s="45"/>
      <c r="KF171" s="45"/>
      <c r="KG171" s="45"/>
      <c r="KH171" s="45"/>
      <c r="KI171" s="45"/>
      <c r="KJ171" s="45"/>
      <c r="KK171" s="45"/>
      <c r="KL171" s="45"/>
      <c r="KM171" s="45"/>
      <c r="KN171" s="45"/>
      <c r="KO171" s="45"/>
      <c r="KP171" s="45"/>
      <c r="KQ171" s="45"/>
      <c r="KR171" s="45"/>
      <c r="KS171" s="45"/>
      <c r="KT171" s="45"/>
      <c r="KU171" s="45"/>
      <c r="KV171" s="45"/>
      <c r="KW171" s="45"/>
      <c r="KX171" s="45"/>
      <c r="KY171" s="45"/>
      <c r="KZ171" s="45"/>
      <c r="LA171" s="45"/>
      <c r="LB171" s="45"/>
      <c r="LC171" s="45"/>
      <c r="LD171" s="45"/>
      <c r="LE171" s="45"/>
      <c r="LF171" s="45"/>
      <c r="LG171" s="45"/>
      <c r="LH171" s="45"/>
      <c r="LI171" s="45"/>
      <c r="LJ171" s="45"/>
      <c r="LK171" s="45"/>
      <c r="LL171" s="45"/>
      <c r="LM171" s="45"/>
      <c r="LN171" s="45"/>
      <c r="LO171" s="45"/>
      <c r="LP171" s="45"/>
      <c r="LQ171" s="45"/>
      <c r="LR171" s="45"/>
      <c r="LS171" s="45"/>
      <c r="LT171" s="45"/>
      <c r="LU171" s="45"/>
      <c r="LV171" s="45"/>
      <c r="LW171" s="45"/>
      <c r="LX171" s="45"/>
      <c r="LY171" s="45"/>
      <c r="LZ171" s="45"/>
      <c r="MA171" s="45"/>
      <c r="MB171" s="45"/>
      <c r="MC171" s="45"/>
      <c r="MD171" s="45"/>
      <c r="ME171" s="45"/>
      <c r="MF171" s="45"/>
      <c r="MG171" s="45"/>
      <c r="MH171" s="45"/>
      <c r="MI171" s="45"/>
      <c r="MJ171" s="45"/>
      <c r="MK171" s="45"/>
      <c r="ML171" s="45"/>
      <c r="MM171" s="45"/>
      <c r="MN171" s="45"/>
      <c r="MO171" s="45"/>
      <c r="MP171" s="45"/>
      <c r="MQ171" s="45"/>
      <c r="MR171" s="45"/>
      <c r="MS171" s="45"/>
      <c r="MT171" s="45"/>
      <c r="MU171" s="45"/>
      <c r="MV171" s="45"/>
      <c r="MW171" s="45"/>
      <c r="MX171" s="45"/>
      <c r="MY171" s="45"/>
      <c r="MZ171" s="45"/>
      <c r="NA171" s="45"/>
      <c r="NB171" s="45"/>
    </row>
    <row r="172" spans="2:366" x14ac:dyDescent="0.2">
      <c r="B172" s="45"/>
      <c r="C172" s="58"/>
      <c r="D172" s="148"/>
      <c r="E172" s="149"/>
      <c r="F172" s="58"/>
      <c r="G172" s="148"/>
      <c r="H172" s="149"/>
      <c r="I172" s="58"/>
      <c r="J172" s="148"/>
      <c r="K172" s="149"/>
      <c r="L172" s="58"/>
      <c r="M172" s="148"/>
      <c r="N172" s="149"/>
      <c r="O172" s="58"/>
      <c r="P172" s="148"/>
      <c r="Q172" s="149"/>
      <c r="R172" s="58"/>
      <c r="S172" s="148"/>
      <c r="T172" s="149"/>
      <c r="U172" s="58"/>
      <c r="V172" s="148"/>
      <c r="W172" s="149"/>
      <c r="X172" s="58"/>
      <c r="Y172" s="148"/>
      <c r="Z172" s="149"/>
      <c r="AA172" s="58"/>
      <c r="AB172" s="148"/>
      <c r="AC172" s="149"/>
      <c r="JG172" s="44"/>
      <c r="JH172" s="45"/>
      <c r="JI172" s="45"/>
      <c r="JJ172" s="45"/>
      <c r="JK172" s="45"/>
      <c r="JL172" s="45"/>
      <c r="JM172" s="45"/>
      <c r="JN172" s="45"/>
      <c r="JO172" s="45"/>
      <c r="JP172" s="45"/>
      <c r="JQ172" s="45"/>
      <c r="JR172" s="45"/>
      <c r="JS172" s="45"/>
      <c r="JT172" s="45"/>
      <c r="JU172" s="45"/>
      <c r="JV172" s="45"/>
      <c r="JW172" s="45"/>
      <c r="JX172" s="45"/>
      <c r="JY172" s="45"/>
      <c r="JZ172" s="45"/>
      <c r="KA172" s="45"/>
      <c r="KB172" s="45"/>
      <c r="KC172" s="45"/>
      <c r="KD172" s="45"/>
      <c r="KE172" s="45"/>
      <c r="KF172" s="45"/>
      <c r="KG172" s="45"/>
      <c r="KH172" s="45"/>
      <c r="KI172" s="45"/>
      <c r="KJ172" s="45"/>
      <c r="KK172" s="45"/>
      <c r="KL172" s="45"/>
      <c r="KM172" s="45"/>
      <c r="KN172" s="45"/>
      <c r="KO172" s="45"/>
      <c r="KP172" s="45"/>
      <c r="KQ172" s="45"/>
      <c r="KR172" s="45"/>
      <c r="KS172" s="45"/>
      <c r="KT172" s="45"/>
      <c r="KU172" s="45"/>
      <c r="KV172" s="45"/>
      <c r="KW172" s="45"/>
      <c r="KX172" s="45"/>
      <c r="KY172" s="45"/>
      <c r="KZ172" s="45"/>
      <c r="LA172" s="45"/>
      <c r="LB172" s="45"/>
      <c r="LC172" s="45"/>
      <c r="LD172" s="45"/>
      <c r="LE172" s="45"/>
      <c r="LF172" s="45"/>
      <c r="LG172" s="45"/>
      <c r="LH172" s="45"/>
      <c r="LI172" s="45"/>
      <c r="LJ172" s="45"/>
      <c r="LK172" s="45"/>
      <c r="LL172" s="45"/>
      <c r="LM172" s="45"/>
      <c r="LN172" s="45"/>
      <c r="LO172" s="45"/>
      <c r="LP172" s="45"/>
      <c r="LQ172" s="45"/>
      <c r="LR172" s="45"/>
      <c r="LS172" s="45"/>
      <c r="LT172" s="45"/>
      <c r="LU172" s="45"/>
      <c r="LV172" s="45"/>
      <c r="LW172" s="45"/>
      <c r="LX172" s="45"/>
      <c r="LY172" s="45"/>
      <c r="LZ172" s="45"/>
      <c r="MA172" s="45"/>
      <c r="MB172" s="45"/>
      <c r="MC172" s="45"/>
      <c r="MD172" s="45"/>
      <c r="ME172" s="45"/>
      <c r="MF172" s="45"/>
      <c r="MG172" s="45"/>
      <c r="MH172" s="45"/>
      <c r="MI172" s="45"/>
      <c r="MJ172" s="45"/>
      <c r="MK172" s="45"/>
      <c r="ML172" s="45"/>
      <c r="MM172" s="45"/>
      <c r="MN172" s="45"/>
      <c r="MO172" s="45"/>
      <c r="MP172" s="45"/>
      <c r="MQ172" s="45"/>
      <c r="MR172" s="45"/>
      <c r="MS172" s="45"/>
      <c r="MT172" s="45"/>
      <c r="MU172" s="45"/>
      <c r="MV172" s="45"/>
      <c r="MW172" s="45"/>
      <c r="MX172" s="45"/>
      <c r="MY172" s="45"/>
      <c r="MZ172" s="45"/>
      <c r="NA172" s="45"/>
      <c r="NB172" s="45"/>
    </row>
    <row r="173" spans="2:366" x14ac:dyDescent="0.2">
      <c r="B173" s="45"/>
      <c r="C173" s="58"/>
      <c r="D173" s="148"/>
      <c r="E173" s="149"/>
      <c r="F173" s="58"/>
      <c r="G173" s="148"/>
      <c r="H173" s="149"/>
      <c r="I173" s="58"/>
      <c r="J173" s="148"/>
      <c r="K173" s="149"/>
      <c r="L173" s="58"/>
      <c r="M173" s="148"/>
      <c r="N173" s="149"/>
      <c r="O173" s="58"/>
      <c r="P173" s="148"/>
      <c r="Q173" s="149"/>
      <c r="R173" s="58"/>
      <c r="S173" s="148"/>
      <c r="T173" s="149"/>
      <c r="U173" s="58"/>
      <c r="V173" s="148"/>
      <c r="W173" s="149"/>
      <c r="X173" s="58"/>
      <c r="Y173" s="148"/>
      <c r="Z173" s="149"/>
      <c r="AA173" s="58"/>
      <c r="AB173" s="148"/>
      <c r="AC173" s="149"/>
      <c r="JG173" s="44"/>
      <c r="JH173" s="45"/>
      <c r="JI173" s="45"/>
      <c r="JJ173" s="45"/>
      <c r="JK173" s="45"/>
      <c r="JL173" s="45"/>
      <c r="JM173" s="45"/>
      <c r="JN173" s="45"/>
      <c r="JO173" s="45"/>
      <c r="JP173" s="45"/>
      <c r="JQ173" s="45"/>
      <c r="JR173" s="45"/>
      <c r="JS173" s="45"/>
      <c r="JT173" s="45"/>
      <c r="JU173" s="45"/>
      <c r="JV173" s="45"/>
      <c r="JW173" s="45"/>
      <c r="JX173" s="45"/>
      <c r="JY173" s="45"/>
      <c r="JZ173" s="45"/>
      <c r="KA173" s="45"/>
      <c r="KB173" s="45"/>
      <c r="KC173" s="45"/>
      <c r="KD173" s="45"/>
      <c r="KE173" s="45"/>
      <c r="KF173" s="45"/>
      <c r="KG173" s="45"/>
      <c r="KH173" s="45"/>
      <c r="KI173" s="45"/>
      <c r="KJ173" s="45"/>
      <c r="KK173" s="45"/>
      <c r="KL173" s="45"/>
      <c r="KM173" s="45"/>
      <c r="KN173" s="45"/>
      <c r="KO173" s="45"/>
      <c r="KP173" s="45"/>
      <c r="KQ173" s="45"/>
      <c r="KR173" s="45"/>
      <c r="KS173" s="45"/>
      <c r="KT173" s="45"/>
      <c r="KU173" s="45"/>
      <c r="KV173" s="45"/>
      <c r="KW173" s="45"/>
      <c r="KX173" s="45"/>
      <c r="KY173" s="45"/>
      <c r="KZ173" s="45"/>
      <c r="LA173" s="45"/>
      <c r="LB173" s="45"/>
      <c r="LC173" s="45"/>
      <c r="LD173" s="45"/>
      <c r="LE173" s="45"/>
      <c r="LF173" s="45"/>
      <c r="LG173" s="45"/>
      <c r="LH173" s="45"/>
      <c r="LI173" s="45"/>
      <c r="LJ173" s="45"/>
      <c r="LK173" s="45"/>
      <c r="LL173" s="45"/>
      <c r="LM173" s="45"/>
      <c r="LN173" s="45"/>
      <c r="LO173" s="45"/>
      <c r="LP173" s="45"/>
      <c r="LQ173" s="45"/>
      <c r="LR173" s="45"/>
      <c r="LS173" s="45"/>
      <c r="LT173" s="45"/>
      <c r="LU173" s="45"/>
      <c r="LV173" s="45"/>
      <c r="LW173" s="45"/>
      <c r="LX173" s="45"/>
      <c r="LY173" s="45"/>
      <c r="LZ173" s="45"/>
      <c r="MA173" s="45"/>
      <c r="MB173" s="45"/>
      <c r="MC173" s="45"/>
      <c r="MD173" s="45"/>
      <c r="ME173" s="45"/>
      <c r="MF173" s="45"/>
      <c r="MG173" s="45"/>
      <c r="MH173" s="45"/>
      <c r="MI173" s="45"/>
      <c r="MJ173" s="45"/>
      <c r="MK173" s="45"/>
      <c r="ML173" s="45"/>
      <c r="MM173" s="45"/>
      <c r="MN173" s="45"/>
      <c r="MO173" s="45"/>
      <c r="MP173" s="45"/>
      <c r="MQ173" s="45"/>
      <c r="MR173" s="45"/>
      <c r="MS173" s="45"/>
      <c r="MT173" s="45"/>
      <c r="MU173" s="45"/>
      <c r="MV173" s="45"/>
      <c r="MW173" s="45"/>
      <c r="MX173" s="45"/>
      <c r="MY173" s="45"/>
      <c r="MZ173" s="45"/>
      <c r="NA173" s="45"/>
      <c r="NB173" s="45"/>
    </row>
    <row r="174" spans="2:366" x14ac:dyDescent="0.2">
      <c r="B174" s="45"/>
      <c r="C174" s="58"/>
      <c r="D174" s="148"/>
      <c r="E174" s="149"/>
      <c r="F174" s="58"/>
      <c r="G174" s="148"/>
      <c r="H174" s="149"/>
      <c r="I174" s="58"/>
      <c r="J174" s="148"/>
      <c r="K174" s="149"/>
      <c r="L174" s="58"/>
      <c r="M174" s="148"/>
      <c r="N174" s="149"/>
      <c r="O174" s="58"/>
      <c r="P174" s="148"/>
      <c r="Q174" s="149"/>
      <c r="R174" s="58"/>
      <c r="S174" s="148"/>
      <c r="T174" s="149"/>
      <c r="U174" s="58"/>
      <c r="V174" s="148"/>
      <c r="W174" s="149"/>
      <c r="X174" s="58"/>
      <c r="Y174" s="148"/>
      <c r="Z174" s="149"/>
      <c r="AA174" s="58"/>
      <c r="AB174" s="148"/>
      <c r="AC174" s="149"/>
      <c r="JG174" s="44"/>
      <c r="JH174" s="45"/>
      <c r="JI174" s="45"/>
      <c r="JJ174" s="45"/>
      <c r="JK174" s="45"/>
      <c r="JL174" s="45"/>
      <c r="JM174" s="45"/>
      <c r="JN174" s="45"/>
      <c r="JO174" s="45"/>
      <c r="JP174" s="45"/>
      <c r="JQ174" s="45"/>
      <c r="JR174" s="45"/>
      <c r="JS174" s="45"/>
      <c r="JT174" s="45"/>
      <c r="JU174" s="45"/>
      <c r="JV174" s="45"/>
      <c r="JW174" s="45"/>
      <c r="JX174" s="45"/>
      <c r="JY174" s="45"/>
      <c r="JZ174" s="45"/>
      <c r="KA174" s="45"/>
      <c r="KB174" s="45"/>
      <c r="KC174" s="45"/>
      <c r="KD174" s="45"/>
      <c r="KE174" s="45"/>
      <c r="KF174" s="45"/>
      <c r="KG174" s="45"/>
      <c r="KH174" s="45"/>
      <c r="KI174" s="45"/>
      <c r="KJ174" s="45"/>
      <c r="KK174" s="45"/>
      <c r="KL174" s="45"/>
      <c r="KM174" s="45"/>
      <c r="KN174" s="45"/>
      <c r="KO174" s="45"/>
      <c r="KP174" s="45"/>
      <c r="KQ174" s="45"/>
      <c r="KR174" s="45"/>
      <c r="KS174" s="45"/>
      <c r="KT174" s="45"/>
      <c r="KU174" s="45"/>
      <c r="KV174" s="45"/>
      <c r="KW174" s="45"/>
      <c r="KX174" s="45"/>
      <c r="KY174" s="45"/>
      <c r="KZ174" s="45"/>
      <c r="LA174" s="45"/>
      <c r="LB174" s="45"/>
      <c r="LC174" s="45"/>
      <c r="LD174" s="45"/>
      <c r="LE174" s="45"/>
      <c r="LF174" s="45"/>
      <c r="LG174" s="45"/>
      <c r="LH174" s="45"/>
      <c r="LI174" s="45"/>
      <c r="LJ174" s="45"/>
      <c r="LK174" s="45"/>
      <c r="LL174" s="45"/>
      <c r="LM174" s="45"/>
      <c r="LN174" s="45"/>
      <c r="LO174" s="45"/>
      <c r="LP174" s="45"/>
      <c r="LQ174" s="45"/>
      <c r="LR174" s="45"/>
      <c r="LS174" s="45"/>
      <c r="LT174" s="45"/>
      <c r="LU174" s="45"/>
      <c r="LV174" s="45"/>
      <c r="LW174" s="45"/>
      <c r="LX174" s="45"/>
      <c r="LY174" s="45"/>
      <c r="LZ174" s="45"/>
      <c r="MA174" s="45"/>
      <c r="MB174" s="45"/>
      <c r="MC174" s="45"/>
      <c r="MD174" s="45"/>
      <c r="ME174" s="45"/>
      <c r="MF174" s="45"/>
      <c r="MG174" s="45"/>
      <c r="MH174" s="45"/>
      <c r="MI174" s="45"/>
      <c r="MJ174" s="45"/>
      <c r="MK174" s="45"/>
      <c r="ML174" s="45"/>
      <c r="MM174" s="45"/>
      <c r="MN174" s="45"/>
      <c r="MO174" s="45"/>
      <c r="MP174" s="45"/>
      <c r="MQ174" s="45"/>
      <c r="MR174" s="45"/>
      <c r="MS174" s="45"/>
      <c r="MT174" s="45"/>
      <c r="MU174" s="45"/>
      <c r="MV174" s="45"/>
      <c r="MW174" s="45"/>
      <c r="MX174" s="45"/>
      <c r="MY174" s="45"/>
      <c r="MZ174" s="45"/>
      <c r="NA174" s="45"/>
      <c r="NB174" s="45"/>
    </row>
    <row r="175" spans="2:366" x14ac:dyDescent="0.2">
      <c r="B175" s="45"/>
      <c r="C175" s="58"/>
      <c r="D175" s="148"/>
      <c r="E175" s="149"/>
      <c r="F175" s="58"/>
      <c r="G175" s="148"/>
      <c r="H175" s="149"/>
      <c r="I175" s="58"/>
      <c r="J175" s="148"/>
      <c r="K175" s="149"/>
      <c r="L175" s="58"/>
      <c r="M175" s="148"/>
      <c r="N175" s="149"/>
      <c r="O175" s="58"/>
      <c r="P175" s="148"/>
      <c r="Q175" s="149"/>
      <c r="R175" s="58"/>
      <c r="S175" s="148"/>
      <c r="T175" s="149"/>
      <c r="U175" s="58"/>
      <c r="V175" s="148"/>
      <c r="W175" s="149"/>
      <c r="X175" s="58"/>
      <c r="Y175" s="148"/>
      <c r="Z175" s="149"/>
      <c r="AA175" s="58"/>
      <c r="AB175" s="148"/>
      <c r="AC175" s="149"/>
      <c r="JG175" s="44"/>
      <c r="JH175" s="45"/>
      <c r="JI175" s="45"/>
      <c r="JJ175" s="45"/>
      <c r="JK175" s="45"/>
      <c r="JL175" s="45"/>
      <c r="JM175" s="45"/>
      <c r="JN175" s="45"/>
      <c r="JO175" s="45"/>
      <c r="JP175" s="45"/>
      <c r="JQ175" s="45"/>
      <c r="JR175" s="45"/>
      <c r="JS175" s="45"/>
      <c r="JT175" s="45"/>
      <c r="JU175" s="45"/>
      <c r="JV175" s="45"/>
      <c r="JW175" s="45"/>
      <c r="JX175" s="45"/>
      <c r="JY175" s="45"/>
      <c r="JZ175" s="45"/>
      <c r="KA175" s="45"/>
      <c r="KB175" s="45"/>
      <c r="KC175" s="45"/>
      <c r="KD175" s="45"/>
      <c r="KE175" s="45"/>
      <c r="KF175" s="45"/>
      <c r="KG175" s="45"/>
      <c r="KH175" s="45"/>
      <c r="KI175" s="45"/>
      <c r="KJ175" s="45"/>
      <c r="KK175" s="45"/>
      <c r="KL175" s="45"/>
      <c r="KM175" s="45"/>
      <c r="KN175" s="45"/>
      <c r="KO175" s="45"/>
      <c r="KP175" s="45"/>
      <c r="KQ175" s="45"/>
      <c r="KR175" s="45"/>
      <c r="KS175" s="45"/>
      <c r="KT175" s="45"/>
      <c r="KU175" s="45"/>
      <c r="KV175" s="45"/>
      <c r="KW175" s="45"/>
      <c r="KX175" s="45"/>
      <c r="KY175" s="45"/>
      <c r="KZ175" s="45"/>
      <c r="LA175" s="45"/>
      <c r="LB175" s="45"/>
      <c r="LC175" s="45"/>
      <c r="LD175" s="45"/>
      <c r="LE175" s="45"/>
      <c r="LF175" s="45"/>
      <c r="LG175" s="45"/>
      <c r="LH175" s="45"/>
      <c r="LI175" s="45"/>
      <c r="LJ175" s="45"/>
      <c r="LK175" s="45"/>
      <c r="LL175" s="45"/>
      <c r="LM175" s="45"/>
      <c r="LN175" s="45"/>
      <c r="LO175" s="45"/>
      <c r="LP175" s="45"/>
      <c r="LQ175" s="45"/>
      <c r="LR175" s="45"/>
      <c r="LS175" s="45"/>
      <c r="LT175" s="45"/>
      <c r="LU175" s="45"/>
      <c r="LV175" s="45"/>
      <c r="LW175" s="45"/>
      <c r="LX175" s="45"/>
      <c r="LY175" s="45"/>
      <c r="LZ175" s="45"/>
      <c r="MA175" s="45"/>
      <c r="MB175" s="45"/>
      <c r="MC175" s="45"/>
      <c r="MD175" s="45"/>
      <c r="ME175" s="45"/>
      <c r="MF175" s="45"/>
      <c r="MG175" s="45"/>
      <c r="MH175" s="45"/>
      <c r="MI175" s="45"/>
      <c r="MJ175" s="45"/>
      <c r="MK175" s="45"/>
      <c r="ML175" s="45"/>
      <c r="MM175" s="45"/>
      <c r="MN175" s="45"/>
      <c r="MO175" s="45"/>
      <c r="MP175" s="45"/>
      <c r="MQ175" s="45"/>
      <c r="MR175" s="45"/>
      <c r="MS175" s="45"/>
      <c r="MT175" s="45"/>
      <c r="MU175" s="45"/>
      <c r="MV175" s="45"/>
      <c r="MW175" s="45"/>
      <c r="MX175" s="45"/>
      <c r="MY175" s="45"/>
      <c r="MZ175" s="45"/>
      <c r="NA175" s="45"/>
      <c r="NB175" s="45"/>
    </row>
    <row r="176" spans="2:366" x14ac:dyDescent="0.2">
      <c r="B176" s="45"/>
      <c r="C176" s="58"/>
      <c r="D176" s="148"/>
      <c r="E176" s="149"/>
      <c r="F176" s="58"/>
      <c r="G176" s="148"/>
      <c r="H176" s="149"/>
      <c r="I176" s="58"/>
      <c r="J176" s="148"/>
      <c r="K176" s="149"/>
      <c r="L176" s="58"/>
      <c r="M176" s="148"/>
      <c r="N176" s="149"/>
      <c r="O176" s="58"/>
      <c r="P176" s="148"/>
      <c r="Q176" s="149"/>
      <c r="R176" s="58"/>
      <c r="S176" s="148"/>
      <c r="T176" s="149"/>
      <c r="U176" s="58"/>
      <c r="V176" s="148"/>
      <c r="W176" s="149"/>
      <c r="X176" s="58"/>
      <c r="Y176" s="148"/>
      <c r="Z176" s="149"/>
      <c r="AA176" s="58"/>
      <c r="AB176" s="148"/>
      <c r="AC176" s="149"/>
      <c r="JG176" s="44"/>
      <c r="JH176" s="45"/>
      <c r="JI176" s="45"/>
      <c r="JJ176" s="45"/>
      <c r="JK176" s="45"/>
      <c r="JL176" s="45"/>
      <c r="JM176" s="45"/>
      <c r="JN176" s="45"/>
      <c r="JO176" s="45"/>
      <c r="JP176" s="45"/>
      <c r="JQ176" s="45"/>
      <c r="JR176" s="45"/>
      <c r="JS176" s="45"/>
      <c r="JT176" s="45"/>
      <c r="JU176" s="45"/>
      <c r="JV176" s="45"/>
      <c r="JW176" s="45"/>
      <c r="JX176" s="45"/>
      <c r="JY176" s="45"/>
      <c r="JZ176" s="45"/>
      <c r="KA176" s="45"/>
      <c r="KB176" s="45"/>
      <c r="KC176" s="45"/>
      <c r="KD176" s="45"/>
      <c r="KE176" s="45"/>
      <c r="KF176" s="45"/>
      <c r="KG176" s="45"/>
      <c r="KH176" s="45"/>
      <c r="KI176" s="45"/>
      <c r="KJ176" s="45"/>
      <c r="KK176" s="45"/>
      <c r="KL176" s="45"/>
      <c r="KM176" s="45"/>
      <c r="KN176" s="45"/>
      <c r="KO176" s="45"/>
      <c r="KP176" s="45"/>
      <c r="KQ176" s="45"/>
      <c r="KR176" s="45"/>
      <c r="KS176" s="45"/>
      <c r="KT176" s="45"/>
      <c r="KU176" s="45"/>
      <c r="KV176" s="45"/>
      <c r="KW176" s="45"/>
      <c r="KX176" s="45"/>
      <c r="KY176" s="45"/>
      <c r="KZ176" s="45"/>
      <c r="LA176" s="45"/>
      <c r="LB176" s="45"/>
      <c r="LC176" s="45"/>
      <c r="LD176" s="45"/>
      <c r="LE176" s="45"/>
      <c r="LF176" s="45"/>
      <c r="LG176" s="45"/>
      <c r="LH176" s="45"/>
      <c r="LI176" s="45"/>
      <c r="LJ176" s="45"/>
      <c r="LK176" s="45"/>
      <c r="LL176" s="45"/>
      <c r="LM176" s="45"/>
      <c r="LN176" s="45"/>
      <c r="LO176" s="45"/>
      <c r="LP176" s="45"/>
      <c r="LQ176" s="45"/>
      <c r="LR176" s="45"/>
      <c r="LS176" s="45"/>
      <c r="LT176" s="45"/>
      <c r="LU176" s="45"/>
      <c r="LV176" s="45"/>
      <c r="LW176" s="45"/>
      <c r="LX176" s="45"/>
      <c r="LY176" s="45"/>
      <c r="LZ176" s="45"/>
      <c r="MA176" s="45"/>
      <c r="MB176" s="45"/>
      <c r="MC176" s="45"/>
      <c r="MD176" s="45"/>
      <c r="ME176" s="45"/>
      <c r="MF176" s="45"/>
      <c r="MG176" s="45"/>
      <c r="MH176" s="45"/>
      <c r="MI176" s="45"/>
      <c r="MJ176" s="45"/>
      <c r="MK176" s="45"/>
      <c r="ML176" s="45"/>
      <c r="MM176" s="45"/>
      <c r="MN176" s="45"/>
      <c r="MO176" s="45"/>
      <c r="MP176" s="45"/>
      <c r="MQ176" s="45"/>
      <c r="MR176" s="45"/>
      <c r="MS176" s="45"/>
      <c r="MT176" s="45"/>
      <c r="MU176" s="45"/>
      <c r="MV176" s="45"/>
      <c r="MW176" s="45"/>
      <c r="MX176" s="45"/>
      <c r="MY176" s="45"/>
      <c r="MZ176" s="45"/>
      <c r="NA176" s="45"/>
      <c r="NB176" s="45"/>
    </row>
    <row r="177" spans="2:366" x14ac:dyDescent="0.2">
      <c r="B177" s="45"/>
      <c r="C177" s="58"/>
      <c r="D177" s="148"/>
      <c r="E177" s="149"/>
      <c r="F177" s="58"/>
      <c r="G177" s="148"/>
      <c r="H177" s="149"/>
      <c r="I177" s="58"/>
      <c r="J177" s="148"/>
      <c r="K177" s="149"/>
      <c r="L177" s="58"/>
      <c r="M177" s="148"/>
      <c r="N177" s="149"/>
      <c r="O177" s="58"/>
      <c r="P177" s="148"/>
      <c r="Q177" s="149"/>
      <c r="R177" s="58"/>
      <c r="S177" s="148"/>
      <c r="T177" s="149"/>
      <c r="U177" s="58"/>
      <c r="V177" s="148"/>
      <c r="W177" s="149"/>
      <c r="X177" s="58"/>
      <c r="Y177" s="148"/>
      <c r="Z177" s="149"/>
      <c r="AA177" s="58"/>
      <c r="AB177" s="148"/>
      <c r="AC177" s="149"/>
      <c r="JG177" s="44"/>
      <c r="JH177" s="45"/>
      <c r="JI177" s="45"/>
      <c r="JJ177" s="45"/>
      <c r="JK177" s="45"/>
      <c r="JL177" s="45"/>
      <c r="JM177" s="45"/>
      <c r="JN177" s="45"/>
      <c r="JO177" s="45"/>
      <c r="JP177" s="45"/>
      <c r="JQ177" s="45"/>
      <c r="JR177" s="45"/>
      <c r="JS177" s="45"/>
      <c r="JT177" s="45"/>
      <c r="JU177" s="45"/>
      <c r="JV177" s="45"/>
      <c r="JW177" s="45"/>
      <c r="JX177" s="45"/>
      <c r="JY177" s="45"/>
      <c r="JZ177" s="45"/>
      <c r="KA177" s="45"/>
      <c r="KB177" s="45"/>
      <c r="KC177" s="45"/>
      <c r="KD177" s="45"/>
      <c r="KE177" s="45"/>
      <c r="KF177" s="45"/>
      <c r="KG177" s="45"/>
      <c r="KH177" s="45"/>
      <c r="KI177" s="45"/>
      <c r="KJ177" s="45"/>
      <c r="KK177" s="45"/>
      <c r="KL177" s="45"/>
      <c r="KM177" s="45"/>
      <c r="KN177" s="45"/>
      <c r="KO177" s="45"/>
      <c r="KP177" s="45"/>
      <c r="KQ177" s="45"/>
      <c r="KR177" s="45"/>
      <c r="KS177" s="45"/>
      <c r="KT177" s="45"/>
      <c r="KU177" s="45"/>
      <c r="KV177" s="45"/>
      <c r="KW177" s="45"/>
      <c r="KX177" s="45"/>
      <c r="KY177" s="45"/>
      <c r="KZ177" s="45"/>
      <c r="LA177" s="45"/>
      <c r="LB177" s="45"/>
      <c r="LC177" s="45"/>
      <c r="LD177" s="45"/>
      <c r="LE177" s="45"/>
      <c r="LF177" s="45"/>
      <c r="LG177" s="45"/>
      <c r="LH177" s="45"/>
      <c r="LI177" s="45"/>
      <c r="LJ177" s="45"/>
      <c r="LK177" s="45"/>
      <c r="LL177" s="45"/>
      <c r="LM177" s="45"/>
      <c r="LN177" s="45"/>
      <c r="LO177" s="45"/>
      <c r="LP177" s="45"/>
      <c r="LQ177" s="45"/>
      <c r="LR177" s="45"/>
      <c r="LS177" s="45"/>
      <c r="LT177" s="45"/>
      <c r="LU177" s="45"/>
      <c r="LV177" s="45"/>
      <c r="LW177" s="45"/>
      <c r="LX177" s="45"/>
      <c r="LY177" s="45"/>
      <c r="LZ177" s="45"/>
      <c r="MA177" s="45"/>
      <c r="MB177" s="45"/>
      <c r="MC177" s="45"/>
      <c r="MD177" s="45"/>
      <c r="ME177" s="45"/>
      <c r="MF177" s="45"/>
      <c r="MG177" s="45"/>
      <c r="MH177" s="45"/>
      <c r="MI177" s="45"/>
      <c r="MJ177" s="45"/>
      <c r="MK177" s="45"/>
      <c r="ML177" s="45"/>
      <c r="MM177" s="45"/>
      <c r="MN177" s="45"/>
      <c r="MO177" s="45"/>
      <c r="MP177" s="45"/>
      <c r="MQ177" s="45"/>
      <c r="MR177" s="45"/>
      <c r="MS177" s="45"/>
      <c r="MT177" s="45"/>
      <c r="MU177" s="45"/>
      <c r="MV177" s="45"/>
      <c r="MW177" s="45"/>
      <c r="MX177" s="45"/>
      <c r="MY177" s="45"/>
      <c r="MZ177" s="45"/>
      <c r="NA177" s="45"/>
      <c r="NB177" s="45"/>
    </row>
    <row r="178" spans="2:366" x14ac:dyDescent="0.2">
      <c r="B178" s="45"/>
      <c r="C178" s="58"/>
      <c r="D178" s="148"/>
      <c r="E178" s="149"/>
      <c r="F178" s="58"/>
      <c r="G178" s="148"/>
      <c r="H178" s="149"/>
      <c r="I178" s="58"/>
      <c r="J178" s="148"/>
      <c r="K178" s="149"/>
      <c r="L178" s="58"/>
      <c r="M178" s="148"/>
      <c r="N178" s="149"/>
      <c r="O178" s="58"/>
      <c r="P178" s="148"/>
      <c r="Q178" s="149"/>
      <c r="R178" s="58"/>
      <c r="S178" s="148"/>
      <c r="T178" s="149"/>
      <c r="U178" s="58"/>
      <c r="V178" s="148"/>
      <c r="W178" s="149"/>
      <c r="X178" s="58"/>
      <c r="Y178" s="148"/>
      <c r="Z178" s="149"/>
      <c r="AA178" s="58"/>
      <c r="AB178" s="148"/>
      <c r="AC178" s="149"/>
      <c r="JG178" s="44"/>
      <c r="JH178" s="45"/>
      <c r="JI178" s="45"/>
      <c r="JJ178" s="45"/>
      <c r="JK178" s="45"/>
      <c r="JL178" s="45"/>
      <c r="JM178" s="45"/>
      <c r="JN178" s="45"/>
      <c r="JO178" s="45"/>
      <c r="JP178" s="45"/>
      <c r="JQ178" s="45"/>
      <c r="JR178" s="45"/>
      <c r="JS178" s="45"/>
      <c r="JT178" s="45"/>
      <c r="JU178" s="45"/>
      <c r="JV178" s="45"/>
      <c r="JW178" s="45"/>
      <c r="JX178" s="45"/>
      <c r="JY178" s="45"/>
      <c r="JZ178" s="45"/>
      <c r="KA178" s="45"/>
      <c r="KB178" s="45"/>
      <c r="KC178" s="45"/>
      <c r="KD178" s="45"/>
      <c r="KE178" s="45"/>
      <c r="KF178" s="45"/>
      <c r="KG178" s="45"/>
      <c r="KH178" s="45"/>
      <c r="KI178" s="45"/>
      <c r="KJ178" s="45"/>
      <c r="KK178" s="45"/>
      <c r="KL178" s="45"/>
      <c r="KM178" s="45"/>
      <c r="KN178" s="45"/>
      <c r="KO178" s="45"/>
      <c r="KP178" s="45"/>
      <c r="KQ178" s="45"/>
      <c r="KR178" s="45"/>
      <c r="KS178" s="45"/>
      <c r="KT178" s="45"/>
      <c r="KU178" s="45"/>
      <c r="KV178" s="45"/>
      <c r="KW178" s="45"/>
      <c r="KX178" s="45"/>
      <c r="KY178" s="45"/>
      <c r="KZ178" s="45"/>
      <c r="LA178" s="45"/>
      <c r="LB178" s="45"/>
      <c r="LC178" s="45"/>
      <c r="LD178" s="45"/>
      <c r="LE178" s="45"/>
      <c r="LF178" s="45"/>
      <c r="LG178" s="45"/>
      <c r="LH178" s="45"/>
      <c r="LI178" s="45"/>
      <c r="LJ178" s="45"/>
      <c r="LK178" s="45"/>
      <c r="LL178" s="45"/>
      <c r="LM178" s="45"/>
      <c r="LN178" s="45"/>
      <c r="LO178" s="45"/>
      <c r="LP178" s="45"/>
      <c r="LQ178" s="45"/>
      <c r="LR178" s="45"/>
      <c r="LS178" s="45"/>
      <c r="LT178" s="45"/>
      <c r="LU178" s="45"/>
      <c r="LV178" s="45"/>
      <c r="LW178" s="45"/>
      <c r="LX178" s="45"/>
      <c r="LY178" s="45"/>
      <c r="LZ178" s="45"/>
      <c r="MA178" s="45"/>
      <c r="MB178" s="45"/>
      <c r="MC178" s="45"/>
      <c r="MD178" s="45"/>
      <c r="ME178" s="45"/>
      <c r="MF178" s="45"/>
      <c r="MG178" s="45"/>
      <c r="MH178" s="45"/>
      <c r="MI178" s="45"/>
      <c r="MJ178" s="45"/>
      <c r="MK178" s="45"/>
      <c r="ML178" s="45"/>
      <c r="MM178" s="45"/>
      <c r="MN178" s="45"/>
      <c r="MO178" s="45"/>
      <c r="MP178" s="45"/>
      <c r="MQ178" s="45"/>
      <c r="MR178" s="45"/>
      <c r="MS178" s="45"/>
      <c r="MT178" s="45"/>
      <c r="MU178" s="45"/>
      <c r="MV178" s="45"/>
      <c r="MW178" s="45"/>
      <c r="MX178" s="45"/>
      <c r="MY178" s="45"/>
      <c r="MZ178" s="45"/>
      <c r="NA178" s="45"/>
      <c r="NB178" s="45"/>
    </row>
    <row r="179" spans="2:366" x14ac:dyDescent="0.2">
      <c r="B179" s="45"/>
      <c r="C179" s="58"/>
      <c r="D179" s="148"/>
      <c r="E179" s="149"/>
      <c r="F179" s="58"/>
      <c r="G179" s="148"/>
      <c r="H179" s="149"/>
      <c r="I179" s="58"/>
      <c r="J179" s="148"/>
      <c r="K179" s="149"/>
      <c r="L179" s="58"/>
      <c r="M179" s="148"/>
      <c r="N179" s="149"/>
      <c r="O179" s="58"/>
      <c r="P179" s="148"/>
      <c r="Q179" s="149"/>
      <c r="R179" s="58"/>
      <c r="S179" s="148"/>
      <c r="T179" s="149"/>
      <c r="U179" s="58"/>
      <c r="V179" s="148"/>
      <c r="W179" s="149"/>
      <c r="X179" s="58"/>
      <c r="Y179" s="148"/>
      <c r="Z179" s="149"/>
      <c r="AA179" s="58"/>
      <c r="AB179" s="148"/>
      <c r="AC179" s="149"/>
      <c r="JG179" s="44"/>
      <c r="JH179" s="45"/>
      <c r="JI179" s="45"/>
      <c r="JJ179" s="45"/>
      <c r="JK179" s="45"/>
      <c r="JL179" s="45"/>
      <c r="JM179" s="45"/>
      <c r="JN179" s="45"/>
      <c r="JO179" s="45"/>
      <c r="JP179" s="45"/>
      <c r="JQ179" s="45"/>
      <c r="JR179" s="45"/>
      <c r="JS179" s="45"/>
      <c r="JT179" s="45"/>
      <c r="JU179" s="45"/>
      <c r="JV179" s="45"/>
      <c r="JW179" s="45"/>
      <c r="JX179" s="45"/>
      <c r="JY179" s="45"/>
      <c r="JZ179" s="45"/>
      <c r="KA179" s="45"/>
      <c r="KB179" s="45"/>
      <c r="KC179" s="45"/>
      <c r="KD179" s="45"/>
      <c r="KE179" s="45"/>
      <c r="KF179" s="45"/>
      <c r="KG179" s="45"/>
      <c r="KH179" s="45"/>
      <c r="KI179" s="45"/>
      <c r="KJ179" s="45"/>
      <c r="KK179" s="45"/>
      <c r="KL179" s="45"/>
      <c r="KM179" s="45"/>
      <c r="KN179" s="45"/>
      <c r="KO179" s="45"/>
      <c r="KP179" s="45"/>
      <c r="KQ179" s="45"/>
      <c r="KR179" s="45"/>
      <c r="KS179" s="45"/>
      <c r="KT179" s="45"/>
      <c r="KU179" s="45"/>
      <c r="KV179" s="45"/>
      <c r="KW179" s="45"/>
      <c r="KX179" s="45"/>
      <c r="KY179" s="45"/>
      <c r="KZ179" s="45"/>
      <c r="LA179" s="45"/>
      <c r="LB179" s="45"/>
      <c r="LC179" s="45"/>
      <c r="LD179" s="45"/>
      <c r="LE179" s="45"/>
      <c r="LF179" s="45"/>
      <c r="LG179" s="45"/>
      <c r="LH179" s="45"/>
      <c r="LI179" s="45"/>
      <c r="LJ179" s="45"/>
      <c r="LK179" s="45"/>
      <c r="LL179" s="45"/>
      <c r="LM179" s="45"/>
      <c r="LN179" s="45"/>
      <c r="LO179" s="45"/>
      <c r="LP179" s="45"/>
      <c r="LQ179" s="45"/>
      <c r="LR179" s="45"/>
      <c r="LS179" s="45"/>
      <c r="LT179" s="45"/>
      <c r="LU179" s="45"/>
      <c r="LV179" s="45"/>
      <c r="LW179" s="45"/>
      <c r="LX179" s="45"/>
      <c r="LY179" s="45"/>
      <c r="LZ179" s="45"/>
      <c r="MA179" s="45"/>
      <c r="MB179" s="45"/>
      <c r="MC179" s="45"/>
      <c r="MD179" s="45"/>
      <c r="ME179" s="45"/>
      <c r="MF179" s="45"/>
      <c r="MG179" s="45"/>
      <c r="MH179" s="45"/>
      <c r="MI179" s="45"/>
      <c r="MJ179" s="45"/>
      <c r="MK179" s="45"/>
      <c r="ML179" s="45"/>
      <c r="MM179" s="45"/>
      <c r="MN179" s="45"/>
      <c r="MO179" s="45"/>
      <c r="MP179" s="45"/>
      <c r="MQ179" s="45"/>
      <c r="MR179" s="45"/>
      <c r="MS179" s="45"/>
      <c r="MT179" s="45"/>
      <c r="MU179" s="45"/>
      <c r="MV179" s="45"/>
      <c r="MW179" s="45"/>
      <c r="MX179" s="45"/>
      <c r="MY179" s="45"/>
      <c r="MZ179" s="45"/>
      <c r="NA179" s="45"/>
      <c r="NB179" s="45"/>
    </row>
    <row r="180" spans="2:366" x14ac:dyDescent="0.2">
      <c r="B180" s="45"/>
      <c r="C180" s="58"/>
      <c r="D180" s="148"/>
      <c r="E180" s="149"/>
      <c r="F180" s="58"/>
      <c r="G180" s="148"/>
      <c r="H180" s="149"/>
      <c r="I180" s="58"/>
      <c r="J180" s="148"/>
      <c r="K180" s="149"/>
      <c r="L180" s="58"/>
      <c r="M180" s="148"/>
      <c r="N180" s="149"/>
      <c r="O180" s="58"/>
      <c r="P180" s="148"/>
      <c r="Q180" s="149"/>
      <c r="R180" s="58"/>
      <c r="S180" s="148"/>
      <c r="T180" s="149"/>
      <c r="U180" s="58"/>
      <c r="V180" s="148"/>
      <c r="W180" s="149"/>
      <c r="X180" s="58"/>
      <c r="Y180" s="148"/>
      <c r="Z180" s="149"/>
      <c r="AA180" s="58"/>
      <c r="AB180" s="148"/>
      <c r="AC180" s="149"/>
      <c r="JG180" s="44"/>
      <c r="JH180" s="45"/>
      <c r="JI180" s="45"/>
      <c r="JJ180" s="45"/>
      <c r="JK180" s="45"/>
      <c r="JL180" s="45"/>
      <c r="JM180" s="45"/>
      <c r="JN180" s="45"/>
      <c r="JO180" s="45"/>
      <c r="JP180" s="45"/>
      <c r="JQ180" s="45"/>
      <c r="JR180" s="45"/>
      <c r="JS180" s="45"/>
      <c r="JT180" s="45"/>
      <c r="JU180" s="45"/>
      <c r="JV180" s="45"/>
      <c r="JW180" s="45"/>
      <c r="JX180" s="45"/>
      <c r="JY180" s="45"/>
      <c r="JZ180" s="45"/>
      <c r="KA180" s="45"/>
      <c r="KB180" s="45"/>
      <c r="KC180" s="45"/>
      <c r="KD180" s="45"/>
      <c r="KE180" s="45"/>
      <c r="KF180" s="45"/>
      <c r="KG180" s="45"/>
      <c r="KH180" s="45"/>
      <c r="KI180" s="45"/>
      <c r="KJ180" s="45"/>
      <c r="KK180" s="45"/>
      <c r="KL180" s="45"/>
      <c r="KM180" s="45"/>
      <c r="KN180" s="45"/>
      <c r="KO180" s="45"/>
      <c r="KP180" s="45"/>
      <c r="KQ180" s="45"/>
      <c r="KR180" s="45"/>
      <c r="KS180" s="45"/>
      <c r="KT180" s="45"/>
      <c r="KU180" s="45"/>
      <c r="KV180" s="45"/>
      <c r="KW180" s="45"/>
      <c r="KX180" s="45"/>
      <c r="KY180" s="45"/>
      <c r="KZ180" s="45"/>
      <c r="LA180" s="45"/>
      <c r="LB180" s="45"/>
      <c r="LC180" s="45"/>
      <c r="LD180" s="45"/>
      <c r="LE180" s="45"/>
      <c r="LF180" s="45"/>
      <c r="LG180" s="45"/>
      <c r="LH180" s="45"/>
      <c r="LI180" s="45"/>
      <c r="LJ180" s="45"/>
      <c r="LK180" s="45"/>
      <c r="LL180" s="45"/>
      <c r="LM180" s="45"/>
      <c r="LN180" s="45"/>
      <c r="LO180" s="45"/>
      <c r="LP180" s="45"/>
      <c r="LQ180" s="45"/>
      <c r="LR180" s="45"/>
      <c r="LS180" s="45"/>
      <c r="LT180" s="45"/>
      <c r="LU180" s="45"/>
      <c r="LV180" s="45"/>
      <c r="LW180" s="45"/>
      <c r="LX180" s="45"/>
      <c r="LY180" s="45"/>
      <c r="LZ180" s="45"/>
      <c r="MA180" s="45"/>
      <c r="MB180" s="45"/>
      <c r="MC180" s="45"/>
      <c r="MD180" s="45"/>
      <c r="ME180" s="45"/>
      <c r="MF180" s="45"/>
      <c r="MG180" s="45"/>
      <c r="MH180" s="45"/>
      <c r="MI180" s="45"/>
      <c r="MJ180" s="45"/>
      <c r="MK180" s="45"/>
      <c r="ML180" s="45"/>
      <c r="MM180" s="45"/>
      <c r="MN180" s="45"/>
      <c r="MO180" s="45"/>
      <c r="MP180" s="45"/>
      <c r="MQ180" s="45"/>
      <c r="MR180" s="45"/>
      <c r="MS180" s="45"/>
      <c r="MT180" s="45"/>
      <c r="MU180" s="45"/>
      <c r="MV180" s="45"/>
      <c r="MW180" s="45"/>
      <c r="MX180" s="45"/>
      <c r="MY180" s="45"/>
      <c r="MZ180" s="45"/>
      <c r="NA180" s="45"/>
      <c r="NB180" s="45"/>
    </row>
    <row r="181" spans="2:366" x14ac:dyDescent="0.2">
      <c r="B181" s="45"/>
      <c r="C181" s="58"/>
      <c r="D181" s="148"/>
      <c r="E181" s="149"/>
      <c r="F181" s="58"/>
      <c r="G181" s="148"/>
      <c r="H181" s="149"/>
      <c r="I181" s="58"/>
      <c r="J181" s="148"/>
      <c r="K181" s="149"/>
      <c r="L181" s="58"/>
      <c r="M181" s="148"/>
      <c r="N181" s="149"/>
      <c r="O181" s="58"/>
      <c r="P181" s="148"/>
      <c r="Q181" s="149"/>
      <c r="R181" s="58"/>
      <c r="S181" s="148"/>
      <c r="T181" s="149"/>
      <c r="U181" s="58"/>
      <c r="V181" s="148"/>
      <c r="W181" s="149"/>
      <c r="X181" s="58"/>
      <c r="Y181" s="148"/>
      <c r="Z181" s="149"/>
      <c r="AA181" s="58"/>
      <c r="AB181" s="148"/>
      <c r="AC181" s="149"/>
      <c r="JG181" s="44"/>
      <c r="JH181" s="45"/>
      <c r="JI181" s="45"/>
      <c r="JJ181" s="45"/>
      <c r="JK181" s="45"/>
      <c r="JL181" s="45"/>
      <c r="JM181" s="45"/>
      <c r="JN181" s="45"/>
      <c r="JO181" s="45"/>
      <c r="JP181" s="45"/>
      <c r="JQ181" s="45"/>
      <c r="JR181" s="45"/>
      <c r="JS181" s="45"/>
      <c r="JT181" s="45"/>
      <c r="JU181" s="45"/>
      <c r="JV181" s="45"/>
      <c r="JW181" s="45"/>
      <c r="JX181" s="45"/>
      <c r="JY181" s="45"/>
      <c r="JZ181" s="45"/>
      <c r="KA181" s="45"/>
      <c r="KB181" s="45"/>
      <c r="KC181" s="45"/>
      <c r="KD181" s="45"/>
      <c r="KE181" s="45"/>
      <c r="KF181" s="45"/>
      <c r="KG181" s="45"/>
      <c r="KH181" s="45"/>
      <c r="KI181" s="45"/>
      <c r="KJ181" s="45"/>
      <c r="KK181" s="45"/>
      <c r="KL181" s="45"/>
      <c r="KM181" s="45"/>
      <c r="KN181" s="45"/>
      <c r="KO181" s="45"/>
      <c r="KP181" s="45"/>
      <c r="KQ181" s="45"/>
      <c r="KR181" s="45"/>
      <c r="KS181" s="45"/>
      <c r="KT181" s="45"/>
      <c r="KU181" s="45"/>
      <c r="KV181" s="45"/>
      <c r="KW181" s="45"/>
      <c r="KX181" s="45"/>
      <c r="KY181" s="45"/>
      <c r="KZ181" s="45"/>
      <c r="LA181" s="45"/>
      <c r="LB181" s="45"/>
      <c r="LC181" s="45"/>
      <c r="LD181" s="45"/>
      <c r="LE181" s="45"/>
      <c r="LF181" s="45"/>
      <c r="LG181" s="45"/>
      <c r="LH181" s="45"/>
      <c r="LI181" s="45"/>
      <c r="LJ181" s="45"/>
      <c r="LK181" s="45"/>
      <c r="LL181" s="45"/>
      <c r="LM181" s="45"/>
      <c r="LN181" s="45"/>
      <c r="LO181" s="45"/>
      <c r="LP181" s="45"/>
      <c r="LQ181" s="45"/>
      <c r="LR181" s="45"/>
      <c r="LS181" s="45"/>
      <c r="LT181" s="45"/>
      <c r="LU181" s="45"/>
      <c r="LV181" s="45"/>
      <c r="LW181" s="45"/>
      <c r="LX181" s="45"/>
      <c r="LY181" s="45"/>
      <c r="LZ181" s="45"/>
      <c r="MA181" s="45"/>
      <c r="MB181" s="45"/>
      <c r="MC181" s="45"/>
      <c r="MD181" s="45"/>
      <c r="ME181" s="45"/>
      <c r="MF181" s="45"/>
      <c r="MG181" s="45"/>
      <c r="MH181" s="45"/>
      <c r="MI181" s="45"/>
      <c r="MJ181" s="45"/>
      <c r="MK181" s="45"/>
      <c r="ML181" s="45"/>
      <c r="MM181" s="45"/>
      <c r="MN181" s="45"/>
      <c r="MO181" s="45"/>
      <c r="MP181" s="45"/>
      <c r="MQ181" s="45"/>
      <c r="MR181" s="45"/>
      <c r="MS181" s="45"/>
      <c r="MT181" s="45"/>
      <c r="MU181" s="45"/>
      <c r="MV181" s="45"/>
      <c r="MW181" s="45"/>
      <c r="MX181" s="45"/>
      <c r="MY181" s="45"/>
      <c r="MZ181" s="45"/>
      <c r="NA181" s="45"/>
      <c r="NB181" s="45"/>
    </row>
    <row r="182" spans="2:366" x14ac:dyDescent="0.2">
      <c r="B182" s="45"/>
      <c r="C182" s="58"/>
      <c r="D182" s="148"/>
      <c r="E182" s="149"/>
      <c r="F182" s="58"/>
      <c r="G182" s="148"/>
      <c r="H182" s="149"/>
      <c r="I182" s="58"/>
      <c r="J182" s="148"/>
      <c r="K182" s="149"/>
      <c r="L182" s="58"/>
      <c r="M182" s="148"/>
      <c r="N182" s="149"/>
      <c r="O182" s="58"/>
      <c r="P182" s="148"/>
      <c r="Q182" s="149"/>
      <c r="R182" s="58"/>
      <c r="S182" s="148"/>
      <c r="T182" s="149"/>
      <c r="U182" s="58"/>
      <c r="V182" s="148"/>
      <c r="W182" s="149"/>
      <c r="X182" s="58"/>
      <c r="Y182" s="148"/>
      <c r="Z182" s="149"/>
      <c r="AA182" s="58"/>
      <c r="AB182" s="148"/>
      <c r="AC182" s="149"/>
      <c r="JG182" s="44"/>
      <c r="JH182" s="45"/>
      <c r="JI182" s="45"/>
      <c r="JJ182" s="45"/>
      <c r="JK182" s="45"/>
      <c r="JL182" s="45"/>
      <c r="JM182" s="45"/>
      <c r="JN182" s="45"/>
      <c r="JO182" s="45"/>
      <c r="JP182" s="45"/>
      <c r="JQ182" s="45"/>
      <c r="JR182" s="45"/>
      <c r="JS182" s="45"/>
      <c r="JT182" s="45"/>
      <c r="JU182" s="45"/>
      <c r="JV182" s="45"/>
      <c r="JW182" s="45"/>
      <c r="JX182" s="45"/>
      <c r="JY182" s="45"/>
      <c r="JZ182" s="45"/>
      <c r="KA182" s="45"/>
      <c r="KB182" s="45"/>
      <c r="KC182" s="45"/>
      <c r="KD182" s="45"/>
      <c r="KE182" s="45"/>
      <c r="KF182" s="45"/>
      <c r="KG182" s="45"/>
      <c r="KH182" s="45"/>
      <c r="KI182" s="45"/>
      <c r="KJ182" s="45"/>
      <c r="KK182" s="45"/>
      <c r="KL182" s="45"/>
      <c r="KM182" s="45"/>
      <c r="KN182" s="45"/>
      <c r="KO182" s="45"/>
      <c r="KP182" s="45"/>
      <c r="KQ182" s="45"/>
      <c r="KR182" s="45"/>
      <c r="KS182" s="45"/>
      <c r="KT182" s="45"/>
      <c r="KU182" s="45"/>
      <c r="KV182" s="45"/>
      <c r="KW182" s="45"/>
      <c r="KX182" s="45"/>
      <c r="KY182" s="45"/>
      <c r="KZ182" s="45"/>
      <c r="LA182" s="45"/>
      <c r="LB182" s="45"/>
      <c r="LC182" s="45"/>
      <c r="LD182" s="45"/>
      <c r="LE182" s="45"/>
      <c r="LF182" s="45"/>
      <c r="LG182" s="45"/>
      <c r="LH182" s="45"/>
      <c r="LI182" s="45"/>
      <c r="LJ182" s="45"/>
      <c r="LK182" s="45"/>
      <c r="LL182" s="45"/>
      <c r="LM182" s="45"/>
      <c r="LN182" s="45"/>
      <c r="LO182" s="45"/>
      <c r="LP182" s="45"/>
      <c r="LQ182" s="45"/>
      <c r="LR182" s="45"/>
      <c r="LS182" s="45"/>
      <c r="LT182" s="45"/>
      <c r="LU182" s="45"/>
      <c r="LV182" s="45"/>
      <c r="LW182" s="45"/>
      <c r="LX182" s="45"/>
      <c r="LY182" s="45"/>
      <c r="LZ182" s="45"/>
      <c r="MA182" s="45"/>
      <c r="MB182" s="45"/>
      <c r="MC182" s="45"/>
      <c r="MD182" s="45"/>
      <c r="ME182" s="45"/>
      <c r="MF182" s="45"/>
      <c r="MG182" s="45"/>
      <c r="MH182" s="45"/>
      <c r="MI182" s="45"/>
      <c r="MJ182" s="45"/>
      <c r="MK182" s="45"/>
      <c r="ML182" s="45"/>
      <c r="MM182" s="45"/>
      <c r="MN182" s="45"/>
      <c r="MO182" s="45"/>
      <c r="MP182" s="45"/>
      <c r="MQ182" s="45"/>
      <c r="MR182" s="45"/>
      <c r="MS182" s="45"/>
      <c r="MT182" s="45"/>
      <c r="MU182" s="45"/>
      <c r="MV182" s="45"/>
      <c r="MW182" s="45"/>
      <c r="MX182" s="45"/>
      <c r="MY182" s="45"/>
      <c r="MZ182" s="45"/>
      <c r="NA182" s="45"/>
      <c r="NB182" s="45"/>
    </row>
    <row r="183" spans="2:366" x14ac:dyDescent="0.2">
      <c r="B183" s="45"/>
      <c r="C183" s="58"/>
      <c r="D183" s="148"/>
      <c r="E183" s="149"/>
      <c r="F183" s="58"/>
      <c r="G183" s="148"/>
      <c r="H183" s="149"/>
      <c r="I183" s="58"/>
      <c r="J183" s="148"/>
      <c r="K183" s="149"/>
      <c r="L183" s="58"/>
      <c r="M183" s="148"/>
      <c r="N183" s="149"/>
      <c r="O183" s="58"/>
      <c r="P183" s="148"/>
      <c r="Q183" s="149"/>
      <c r="R183" s="58"/>
      <c r="S183" s="148"/>
      <c r="T183" s="149"/>
      <c r="U183" s="58"/>
      <c r="V183" s="148"/>
      <c r="W183" s="149"/>
      <c r="X183" s="58"/>
      <c r="Y183" s="148"/>
      <c r="Z183" s="149"/>
      <c r="AA183" s="58"/>
      <c r="AB183" s="148"/>
      <c r="AC183" s="149"/>
      <c r="JG183" s="44"/>
      <c r="JH183" s="45"/>
      <c r="JI183" s="45"/>
      <c r="JJ183" s="45"/>
      <c r="JK183" s="45"/>
      <c r="JL183" s="45"/>
      <c r="JM183" s="45"/>
      <c r="JN183" s="45"/>
      <c r="JO183" s="45"/>
      <c r="JP183" s="45"/>
      <c r="JQ183" s="45"/>
      <c r="JR183" s="45"/>
      <c r="JS183" s="45"/>
      <c r="JT183" s="45"/>
      <c r="JU183" s="45"/>
      <c r="JV183" s="45"/>
      <c r="JW183" s="45"/>
      <c r="JX183" s="45"/>
      <c r="JY183" s="45"/>
      <c r="JZ183" s="45"/>
      <c r="KA183" s="45"/>
      <c r="KB183" s="45"/>
      <c r="KC183" s="45"/>
      <c r="KD183" s="45"/>
      <c r="KE183" s="45"/>
      <c r="KF183" s="45"/>
      <c r="KG183" s="45"/>
      <c r="KH183" s="45"/>
      <c r="KI183" s="45"/>
      <c r="KJ183" s="45"/>
      <c r="KK183" s="45"/>
      <c r="KL183" s="45"/>
      <c r="KM183" s="45"/>
      <c r="KN183" s="45"/>
      <c r="KO183" s="45"/>
      <c r="KP183" s="45"/>
      <c r="KQ183" s="45"/>
      <c r="KR183" s="45"/>
      <c r="KS183" s="45"/>
      <c r="KT183" s="45"/>
      <c r="KU183" s="45"/>
      <c r="KV183" s="45"/>
      <c r="KW183" s="45"/>
      <c r="KX183" s="45"/>
      <c r="KY183" s="45"/>
      <c r="KZ183" s="45"/>
      <c r="LA183" s="45"/>
      <c r="LB183" s="45"/>
      <c r="LC183" s="45"/>
      <c r="LD183" s="45"/>
      <c r="LE183" s="45"/>
      <c r="LF183" s="45"/>
      <c r="LG183" s="45"/>
      <c r="LH183" s="45"/>
      <c r="LI183" s="45"/>
      <c r="LJ183" s="45"/>
      <c r="LK183" s="45"/>
      <c r="LL183" s="45"/>
      <c r="LM183" s="45"/>
      <c r="LN183" s="45"/>
      <c r="LO183" s="45"/>
      <c r="LP183" s="45"/>
      <c r="LQ183" s="45"/>
      <c r="LR183" s="45"/>
      <c r="LS183" s="45"/>
      <c r="LT183" s="45"/>
      <c r="LU183" s="45"/>
      <c r="LV183" s="45"/>
      <c r="LW183" s="45"/>
      <c r="LX183" s="45"/>
      <c r="LY183" s="45"/>
      <c r="LZ183" s="45"/>
      <c r="MA183" s="45"/>
      <c r="MB183" s="45"/>
      <c r="MC183" s="45"/>
      <c r="MD183" s="45"/>
      <c r="ME183" s="45"/>
      <c r="MF183" s="45"/>
      <c r="MG183" s="45"/>
      <c r="MH183" s="45"/>
      <c r="MI183" s="45"/>
      <c r="MJ183" s="45"/>
      <c r="MK183" s="45"/>
      <c r="ML183" s="45"/>
      <c r="MM183" s="45"/>
      <c r="MN183" s="45"/>
      <c r="MO183" s="45"/>
      <c r="MP183" s="45"/>
      <c r="MQ183" s="45"/>
      <c r="MR183" s="45"/>
      <c r="MS183" s="45"/>
      <c r="MT183" s="45"/>
      <c r="MU183" s="45"/>
      <c r="MV183" s="45"/>
      <c r="MW183" s="45"/>
      <c r="MX183" s="45"/>
      <c r="MY183" s="45"/>
      <c r="MZ183" s="45"/>
      <c r="NA183" s="45"/>
      <c r="NB183" s="45"/>
    </row>
    <row r="184" spans="2:366" x14ac:dyDescent="0.2">
      <c r="B184" s="45"/>
      <c r="C184" s="58"/>
      <c r="D184" s="148"/>
      <c r="E184" s="149"/>
      <c r="F184" s="58"/>
      <c r="G184" s="148"/>
      <c r="H184" s="149"/>
      <c r="I184" s="58"/>
      <c r="J184" s="148"/>
      <c r="K184" s="149"/>
      <c r="L184" s="58"/>
      <c r="M184" s="148"/>
      <c r="N184" s="149"/>
      <c r="O184" s="58"/>
      <c r="P184" s="148"/>
      <c r="Q184" s="149"/>
      <c r="R184" s="58"/>
      <c r="S184" s="148"/>
      <c r="T184" s="149"/>
      <c r="U184" s="58"/>
      <c r="V184" s="148"/>
      <c r="W184" s="149"/>
      <c r="X184" s="58"/>
      <c r="Y184" s="148"/>
      <c r="Z184" s="149"/>
      <c r="AA184" s="58"/>
      <c r="AB184" s="148"/>
      <c r="AC184" s="149"/>
      <c r="JG184" s="44"/>
      <c r="JH184" s="45"/>
      <c r="JI184" s="45"/>
      <c r="JJ184" s="45"/>
      <c r="JK184" s="45"/>
      <c r="JL184" s="45"/>
      <c r="JM184" s="45"/>
      <c r="JN184" s="45"/>
      <c r="JO184" s="45"/>
      <c r="JP184" s="45"/>
      <c r="JQ184" s="45"/>
      <c r="JR184" s="45"/>
      <c r="JS184" s="45"/>
      <c r="JT184" s="45"/>
      <c r="JU184" s="45"/>
      <c r="JV184" s="45"/>
      <c r="JW184" s="45"/>
      <c r="JX184" s="45"/>
      <c r="JY184" s="45"/>
      <c r="JZ184" s="45"/>
      <c r="KA184" s="45"/>
      <c r="KB184" s="45"/>
      <c r="KC184" s="45"/>
      <c r="KD184" s="45"/>
      <c r="KE184" s="45"/>
      <c r="KF184" s="45"/>
      <c r="KG184" s="45"/>
      <c r="KH184" s="45"/>
      <c r="KI184" s="45"/>
      <c r="KJ184" s="45"/>
      <c r="KK184" s="45"/>
      <c r="KL184" s="45"/>
      <c r="KM184" s="45"/>
      <c r="KN184" s="45"/>
      <c r="KO184" s="45"/>
      <c r="KP184" s="45"/>
      <c r="KQ184" s="45"/>
      <c r="KR184" s="45"/>
      <c r="KS184" s="45"/>
      <c r="KT184" s="45"/>
      <c r="KU184" s="45"/>
      <c r="KV184" s="45"/>
      <c r="KW184" s="45"/>
      <c r="KX184" s="45"/>
      <c r="KY184" s="45"/>
      <c r="KZ184" s="45"/>
      <c r="LA184" s="45"/>
      <c r="LB184" s="45"/>
      <c r="LC184" s="45"/>
      <c r="LD184" s="45"/>
      <c r="LE184" s="45"/>
      <c r="LF184" s="45"/>
      <c r="LG184" s="45"/>
      <c r="LH184" s="45"/>
      <c r="LI184" s="45"/>
      <c r="LJ184" s="45"/>
      <c r="LK184" s="45"/>
      <c r="LL184" s="45"/>
      <c r="LM184" s="45"/>
      <c r="LN184" s="45"/>
      <c r="LO184" s="45"/>
      <c r="LP184" s="45"/>
      <c r="LQ184" s="45"/>
      <c r="LR184" s="45"/>
      <c r="LS184" s="45"/>
      <c r="LT184" s="45"/>
      <c r="LU184" s="45"/>
      <c r="LV184" s="45"/>
      <c r="LW184" s="45"/>
      <c r="LX184" s="45"/>
      <c r="LY184" s="45"/>
      <c r="LZ184" s="45"/>
      <c r="MA184" s="45"/>
      <c r="MB184" s="45"/>
      <c r="MC184" s="45"/>
      <c r="MD184" s="45"/>
      <c r="ME184" s="45"/>
      <c r="MF184" s="45"/>
      <c r="MG184" s="45"/>
      <c r="MH184" s="45"/>
      <c r="MI184" s="45"/>
      <c r="MJ184" s="45"/>
      <c r="MK184" s="45"/>
      <c r="ML184" s="45"/>
      <c r="MM184" s="45"/>
      <c r="MN184" s="45"/>
      <c r="MO184" s="45"/>
      <c r="MP184" s="45"/>
      <c r="MQ184" s="45"/>
      <c r="MR184" s="45"/>
      <c r="MS184" s="45"/>
      <c r="MT184" s="45"/>
      <c r="MU184" s="45"/>
      <c r="MV184" s="45"/>
      <c r="MW184" s="45"/>
      <c r="MX184" s="45"/>
      <c r="MY184" s="45"/>
      <c r="MZ184" s="45"/>
      <c r="NA184" s="45"/>
      <c r="NB184" s="45"/>
    </row>
    <row r="185" spans="2:366" x14ac:dyDescent="0.2">
      <c r="B185" s="45"/>
      <c r="C185" s="58"/>
      <c r="D185" s="148"/>
      <c r="E185" s="149"/>
      <c r="F185" s="58"/>
      <c r="G185" s="148"/>
      <c r="H185" s="149"/>
      <c r="I185" s="58"/>
      <c r="J185" s="148"/>
      <c r="K185" s="149"/>
      <c r="L185" s="58"/>
      <c r="M185" s="148"/>
      <c r="N185" s="149"/>
      <c r="O185" s="58"/>
      <c r="P185" s="148"/>
      <c r="Q185" s="149"/>
      <c r="R185" s="58"/>
      <c r="S185" s="148"/>
      <c r="T185" s="149"/>
      <c r="U185" s="58"/>
      <c r="V185" s="148"/>
      <c r="W185" s="149"/>
      <c r="X185" s="58"/>
      <c r="Y185" s="148"/>
      <c r="Z185" s="149"/>
      <c r="AA185" s="58"/>
      <c r="AB185" s="148"/>
      <c r="AC185" s="149"/>
      <c r="JG185" s="44"/>
      <c r="JH185" s="45"/>
      <c r="JI185" s="45"/>
      <c r="JJ185" s="45"/>
      <c r="JK185" s="45"/>
      <c r="JL185" s="45"/>
      <c r="JM185" s="45"/>
      <c r="JN185" s="45"/>
      <c r="JO185" s="45"/>
      <c r="JP185" s="45"/>
      <c r="JQ185" s="45"/>
      <c r="JR185" s="45"/>
      <c r="JS185" s="45"/>
      <c r="JT185" s="45"/>
      <c r="JU185" s="45"/>
      <c r="JV185" s="45"/>
      <c r="JW185" s="45"/>
      <c r="JX185" s="45"/>
      <c r="JY185" s="45"/>
      <c r="JZ185" s="45"/>
      <c r="KA185" s="45"/>
      <c r="KB185" s="45"/>
      <c r="KC185" s="45"/>
      <c r="KD185" s="45"/>
      <c r="KE185" s="45"/>
      <c r="KF185" s="45"/>
      <c r="KG185" s="45"/>
      <c r="KH185" s="45"/>
      <c r="KI185" s="45"/>
      <c r="KJ185" s="45"/>
      <c r="KK185" s="45"/>
      <c r="KL185" s="45"/>
      <c r="KM185" s="45"/>
      <c r="KN185" s="45"/>
      <c r="KO185" s="45"/>
      <c r="KP185" s="45"/>
      <c r="KQ185" s="45"/>
      <c r="KR185" s="45"/>
      <c r="KS185" s="45"/>
      <c r="KT185" s="45"/>
      <c r="KU185" s="45"/>
      <c r="KV185" s="45"/>
      <c r="KW185" s="45"/>
      <c r="KX185" s="45"/>
      <c r="KY185" s="45"/>
      <c r="KZ185" s="45"/>
      <c r="LA185" s="45"/>
      <c r="LB185" s="45"/>
      <c r="LC185" s="45"/>
      <c r="LD185" s="45"/>
      <c r="LE185" s="45"/>
      <c r="LF185" s="45"/>
      <c r="LG185" s="45"/>
      <c r="LH185" s="45"/>
      <c r="LI185" s="45"/>
      <c r="LJ185" s="45"/>
      <c r="LK185" s="45"/>
      <c r="LL185" s="45"/>
      <c r="LM185" s="45"/>
      <c r="LN185" s="45"/>
      <c r="LO185" s="45"/>
      <c r="LP185" s="45"/>
      <c r="LQ185" s="45"/>
      <c r="LR185" s="45"/>
      <c r="LS185" s="45"/>
      <c r="LT185" s="45"/>
      <c r="LU185" s="45"/>
      <c r="LV185" s="45"/>
      <c r="LW185" s="45"/>
      <c r="LX185" s="45"/>
      <c r="LY185" s="45"/>
      <c r="LZ185" s="45"/>
      <c r="MA185" s="45"/>
      <c r="MB185" s="45"/>
      <c r="MC185" s="45"/>
      <c r="MD185" s="45"/>
      <c r="ME185" s="45"/>
      <c r="MF185" s="45"/>
      <c r="MG185" s="45"/>
      <c r="MH185" s="45"/>
      <c r="MI185" s="45"/>
      <c r="MJ185" s="45"/>
      <c r="MK185" s="45"/>
      <c r="ML185" s="45"/>
      <c r="MM185" s="45"/>
      <c r="MN185" s="45"/>
      <c r="MO185" s="45"/>
      <c r="MP185" s="45"/>
      <c r="MQ185" s="45"/>
      <c r="MR185" s="45"/>
      <c r="MS185" s="45"/>
      <c r="MT185" s="45"/>
      <c r="MU185" s="45"/>
      <c r="MV185" s="45"/>
      <c r="MW185" s="45"/>
      <c r="MX185" s="45"/>
      <c r="MY185" s="45"/>
      <c r="MZ185" s="45"/>
      <c r="NA185" s="45"/>
      <c r="NB185" s="45"/>
    </row>
    <row r="186" spans="2:366" x14ac:dyDescent="0.2">
      <c r="B186" s="45"/>
      <c r="C186" s="58"/>
      <c r="D186" s="148"/>
      <c r="E186" s="149"/>
      <c r="F186" s="58"/>
      <c r="G186" s="148"/>
      <c r="H186" s="149"/>
      <c r="I186" s="58"/>
      <c r="J186" s="148"/>
      <c r="K186" s="149"/>
      <c r="L186" s="58"/>
      <c r="M186" s="148"/>
      <c r="N186" s="149"/>
      <c r="O186" s="58"/>
      <c r="P186" s="148"/>
      <c r="Q186" s="149"/>
      <c r="R186" s="58"/>
      <c r="S186" s="148"/>
      <c r="T186" s="149"/>
      <c r="U186" s="58"/>
      <c r="V186" s="148"/>
      <c r="W186" s="149"/>
      <c r="X186" s="58"/>
      <c r="Y186" s="148"/>
      <c r="Z186" s="149"/>
      <c r="AA186" s="58"/>
      <c r="AB186" s="148"/>
      <c r="AC186" s="149"/>
      <c r="JG186" s="44"/>
      <c r="JH186" s="45"/>
      <c r="JI186" s="45"/>
      <c r="JJ186" s="45"/>
      <c r="JK186" s="45"/>
      <c r="JL186" s="45"/>
      <c r="JM186" s="45"/>
      <c r="JN186" s="45"/>
      <c r="JO186" s="45"/>
      <c r="JP186" s="45"/>
      <c r="JQ186" s="45"/>
      <c r="JR186" s="45"/>
      <c r="JS186" s="45"/>
      <c r="JT186" s="45"/>
      <c r="JU186" s="45"/>
      <c r="JV186" s="45"/>
      <c r="JW186" s="45"/>
      <c r="JX186" s="45"/>
      <c r="JY186" s="45"/>
      <c r="JZ186" s="45"/>
      <c r="KA186" s="45"/>
      <c r="KB186" s="45"/>
      <c r="KC186" s="45"/>
      <c r="KD186" s="45"/>
      <c r="KE186" s="45"/>
      <c r="KF186" s="45"/>
      <c r="KG186" s="45"/>
      <c r="KH186" s="45"/>
      <c r="KI186" s="45"/>
      <c r="KJ186" s="45"/>
      <c r="KK186" s="45"/>
      <c r="KL186" s="45"/>
      <c r="KM186" s="45"/>
      <c r="KN186" s="45"/>
      <c r="KO186" s="45"/>
      <c r="KP186" s="45"/>
      <c r="KQ186" s="45"/>
      <c r="KR186" s="45"/>
      <c r="KS186" s="45"/>
      <c r="KT186" s="45"/>
      <c r="KU186" s="45"/>
      <c r="KV186" s="45"/>
      <c r="KW186" s="45"/>
      <c r="KX186" s="45"/>
      <c r="KY186" s="45"/>
      <c r="KZ186" s="45"/>
      <c r="LA186" s="45"/>
      <c r="LB186" s="45"/>
      <c r="LC186" s="45"/>
      <c r="LD186" s="45"/>
      <c r="LE186" s="45"/>
      <c r="LF186" s="45"/>
      <c r="LG186" s="45"/>
      <c r="LH186" s="45"/>
      <c r="LI186" s="45"/>
      <c r="LJ186" s="45"/>
      <c r="LK186" s="45"/>
      <c r="LL186" s="45"/>
      <c r="LM186" s="45"/>
      <c r="LN186" s="45"/>
      <c r="LO186" s="45"/>
      <c r="LP186" s="45"/>
      <c r="LQ186" s="45"/>
      <c r="LR186" s="45"/>
      <c r="LS186" s="45"/>
      <c r="LT186" s="45"/>
      <c r="LU186" s="45"/>
      <c r="LV186" s="45"/>
      <c r="LW186" s="45"/>
      <c r="LX186" s="45"/>
      <c r="LY186" s="45"/>
      <c r="LZ186" s="45"/>
      <c r="MA186" s="45"/>
      <c r="MB186" s="45"/>
      <c r="MC186" s="45"/>
      <c r="MD186" s="45"/>
      <c r="ME186" s="45"/>
      <c r="MF186" s="45"/>
      <c r="MG186" s="45"/>
      <c r="MH186" s="45"/>
      <c r="MI186" s="45"/>
      <c r="MJ186" s="45"/>
      <c r="MK186" s="45"/>
      <c r="ML186" s="45"/>
      <c r="MM186" s="45"/>
      <c r="MN186" s="45"/>
      <c r="MO186" s="45"/>
      <c r="MP186" s="45"/>
      <c r="MQ186" s="45"/>
      <c r="MR186" s="45"/>
      <c r="MS186" s="45"/>
      <c r="MT186" s="45"/>
      <c r="MU186" s="45"/>
      <c r="MV186" s="45"/>
      <c r="MW186" s="45"/>
      <c r="MX186" s="45"/>
      <c r="MY186" s="45"/>
      <c r="MZ186" s="45"/>
      <c r="NA186" s="45"/>
      <c r="NB186" s="45"/>
    </row>
    <row r="187" spans="2:366" x14ac:dyDescent="0.2">
      <c r="B187" s="45"/>
      <c r="C187" s="58"/>
      <c r="D187" s="148"/>
      <c r="E187" s="149"/>
      <c r="F187" s="58"/>
      <c r="G187" s="148"/>
      <c r="H187" s="149"/>
      <c r="I187" s="58"/>
      <c r="J187" s="148"/>
      <c r="K187" s="149"/>
      <c r="L187" s="58"/>
      <c r="M187" s="148"/>
      <c r="N187" s="149"/>
      <c r="O187" s="58"/>
      <c r="P187" s="148"/>
      <c r="Q187" s="149"/>
      <c r="R187" s="58"/>
      <c r="S187" s="148"/>
      <c r="T187" s="149"/>
      <c r="U187" s="58"/>
      <c r="V187" s="148"/>
      <c r="W187" s="149"/>
      <c r="X187" s="58"/>
      <c r="Y187" s="148"/>
      <c r="Z187" s="149"/>
      <c r="AA187" s="58"/>
      <c r="AB187" s="148"/>
      <c r="AC187" s="149"/>
      <c r="JG187" s="44"/>
      <c r="JH187" s="45"/>
      <c r="JI187" s="45"/>
      <c r="JJ187" s="45"/>
      <c r="JK187" s="45"/>
      <c r="JL187" s="45"/>
      <c r="JM187" s="45"/>
      <c r="JN187" s="45"/>
      <c r="JO187" s="45"/>
      <c r="JP187" s="45"/>
      <c r="JQ187" s="45"/>
      <c r="JR187" s="45"/>
      <c r="JS187" s="45"/>
      <c r="JT187" s="45"/>
      <c r="JU187" s="45"/>
      <c r="JV187" s="45"/>
      <c r="JW187" s="45"/>
      <c r="JX187" s="45"/>
      <c r="JY187" s="45"/>
      <c r="JZ187" s="45"/>
      <c r="KA187" s="45"/>
      <c r="KB187" s="45"/>
      <c r="KC187" s="45"/>
      <c r="KD187" s="45"/>
      <c r="KE187" s="45"/>
      <c r="KF187" s="45"/>
      <c r="KG187" s="45"/>
      <c r="KH187" s="45"/>
      <c r="KI187" s="45"/>
      <c r="KJ187" s="45"/>
      <c r="KK187" s="45"/>
      <c r="KL187" s="45"/>
      <c r="KM187" s="45"/>
      <c r="KN187" s="45"/>
      <c r="KO187" s="45"/>
      <c r="KP187" s="45"/>
      <c r="KQ187" s="45"/>
      <c r="KR187" s="45"/>
      <c r="KS187" s="45"/>
      <c r="KT187" s="45"/>
      <c r="KU187" s="45"/>
      <c r="KV187" s="45"/>
      <c r="KW187" s="45"/>
      <c r="KX187" s="45"/>
      <c r="KY187" s="45"/>
      <c r="KZ187" s="45"/>
      <c r="LA187" s="45"/>
      <c r="LB187" s="45"/>
      <c r="LC187" s="45"/>
      <c r="LD187" s="45"/>
      <c r="LE187" s="45"/>
      <c r="LF187" s="45"/>
      <c r="LG187" s="45"/>
      <c r="LH187" s="45"/>
      <c r="LI187" s="45"/>
      <c r="LJ187" s="45"/>
      <c r="LK187" s="45"/>
      <c r="LL187" s="45"/>
      <c r="LM187" s="45"/>
      <c r="LN187" s="45"/>
      <c r="LO187" s="45"/>
      <c r="LP187" s="45"/>
      <c r="LQ187" s="45"/>
      <c r="LR187" s="45"/>
      <c r="LS187" s="45"/>
      <c r="LT187" s="45"/>
      <c r="LU187" s="45"/>
      <c r="LV187" s="45"/>
      <c r="LW187" s="45"/>
      <c r="LX187" s="45"/>
      <c r="LY187" s="45"/>
      <c r="LZ187" s="45"/>
      <c r="MA187" s="45"/>
      <c r="MB187" s="45"/>
      <c r="MC187" s="45"/>
      <c r="MD187" s="45"/>
      <c r="ME187" s="45"/>
      <c r="MF187" s="45"/>
      <c r="MG187" s="45"/>
      <c r="MH187" s="45"/>
      <c r="MI187" s="45"/>
      <c r="MJ187" s="45"/>
      <c r="MK187" s="45"/>
      <c r="ML187" s="45"/>
      <c r="MM187" s="45"/>
      <c r="MN187" s="45"/>
      <c r="MO187" s="45"/>
      <c r="MP187" s="45"/>
      <c r="MQ187" s="45"/>
      <c r="MR187" s="45"/>
      <c r="MS187" s="45"/>
      <c r="MT187" s="45"/>
      <c r="MU187" s="45"/>
      <c r="MV187" s="45"/>
      <c r="MW187" s="45"/>
      <c r="MX187" s="45"/>
      <c r="MY187" s="45"/>
      <c r="MZ187" s="45"/>
      <c r="NA187" s="45"/>
      <c r="NB187" s="45"/>
    </row>
    <row r="188" spans="2:366" x14ac:dyDescent="0.2">
      <c r="B188" s="45"/>
      <c r="C188" s="58"/>
      <c r="D188" s="148"/>
      <c r="E188" s="149"/>
      <c r="F188" s="58"/>
      <c r="G188" s="148"/>
      <c r="H188" s="149"/>
      <c r="I188" s="58"/>
      <c r="J188" s="148"/>
      <c r="K188" s="149"/>
      <c r="L188" s="58"/>
      <c r="M188" s="148"/>
      <c r="N188" s="149"/>
      <c r="O188" s="58"/>
      <c r="P188" s="148"/>
      <c r="Q188" s="149"/>
      <c r="R188" s="58"/>
      <c r="S188" s="148"/>
      <c r="T188" s="149"/>
      <c r="U188" s="58"/>
      <c r="V188" s="148"/>
      <c r="W188" s="149"/>
      <c r="X188" s="58"/>
      <c r="Y188" s="148"/>
      <c r="Z188" s="149"/>
      <c r="AA188" s="58"/>
      <c r="AB188" s="148"/>
      <c r="AC188" s="149"/>
      <c r="JG188" s="44"/>
      <c r="JH188" s="45"/>
      <c r="JI188" s="45"/>
      <c r="JJ188" s="45"/>
      <c r="JK188" s="45"/>
      <c r="JL188" s="45"/>
      <c r="JM188" s="45"/>
      <c r="JN188" s="45"/>
      <c r="JO188" s="45"/>
      <c r="JP188" s="45"/>
      <c r="JQ188" s="45"/>
      <c r="JR188" s="45"/>
      <c r="JS188" s="45"/>
      <c r="JT188" s="45"/>
      <c r="JU188" s="45"/>
      <c r="JV188" s="45"/>
      <c r="JW188" s="45"/>
      <c r="JX188" s="45"/>
      <c r="JY188" s="45"/>
      <c r="JZ188" s="45"/>
      <c r="KA188" s="45"/>
      <c r="KB188" s="45"/>
      <c r="KC188" s="45"/>
      <c r="KD188" s="45"/>
      <c r="KE188" s="45"/>
      <c r="KF188" s="45"/>
      <c r="KG188" s="45"/>
      <c r="KH188" s="45"/>
      <c r="KI188" s="45"/>
      <c r="KJ188" s="45"/>
      <c r="KK188" s="45"/>
      <c r="KL188" s="45"/>
      <c r="KM188" s="45"/>
      <c r="KN188" s="45"/>
      <c r="KO188" s="45"/>
      <c r="KP188" s="45"/>
      <c r="KQ188" s="45"/>
      <c r="KR188" s="45"/>
      <c r="KS188" s="45"/>
      <c r="KT188" s="45"/>
      <c r="KU188" s="45"/>
      <c r="KV188" s="45"/>
      <c r="KW188" s="45"/>
      <c r="KX188" s="45"/>
      <c r="KY188" s="45"/>
      <c r="KZ188" s="45"/>
      <c r="LA188" s="45"/>
      <c r="LB188" s="45"/>
      <c r="LC188" s="45"/>
      <c r="LD188" s="45"/>
      <c r="LE188" s="45"/>
      <c r="LF188" s="45"/>
      <c r="LG188" s="45"/>
      <c r="LH188" s="45"/>
      <c r="LI188" s="45"/>
      <c r="LJ188" s="45"/>
      <c r="LK188" s="45"/>
      <c r="LL188" s="45"/>
      <c r="LM188" s="45"/>
      <c r="LN188" s="45"/>
      <c r="LO188" s="45"/>
      <c r="LP188" s="45"/>
      <c r="LQ188" s="45"/>
      <c r="LR188" s="45"/>
      <c r="LS188" s="45"/>
      <c r="LT188" s="45"/>
      <c r="LU188" s="45"/>
      <c r="LV188" s="45"/>
      <c r="LW188" s="45"/>
      <c r="LX188" s="45"/>
      <c r="LY188" s="45"/>
      <c r="LZ188" s="45"/>
      <c r="MA188" s="45"/>
      <c r="MB188" s="45"/>
      <c r="MC188" s="45"/>
      <c r="MD188" s="45"/>
      <c r="ME188" s="45"/>
      <c r="MF188" s="45"/>
      <c r="MG188" s="45"/>
      <c r="MH188" s="45"/>
      <c r="MI188" s="45"/>
      <c r="MJ188" s="45"/>
      <c r="MK188" s="45"/>
      <c r="ML188" s="45"/>
      <c r="MM188" s="45"/>
      <c r="MN188" s="45"/>
      <c r="MO188" s="45"/>
      <c r="MP188" s="45"/>
      <c r="MQ188" s="45"/>
      <c r="MR188" s="45"/>
      <c r="MS188" s="45"/>
      <c r="MT188" s="45"/>
      <c r="MU188" s="45"/>
      <c r="MV188" s="45"/>
      <c r="MW188" s="45"/>
      <c r="MX188" s="45"/>
      <c r="MY188" s="45"/>
      <c r="MZ188" s="45"/>
      <c r="NA188" s="45"/>
      <c r="NB188" s="45"/>
    </row>
    <row r="189" spans="2:366" x14ac:dyDescent="0.2">
      <c r="B189" s="45"/>
      <c r="C189" s="58"/>
      <c r="D189" s="148"/>
      <c r="E189" s="149"/>
      <c r="F189" s="58"/>
      <c r="G189" s="148"/>
      <c r="H189" s="149"/>
      <c r="I189" s="58"/>
      <c r="J189" s="148"/>
      <c r="K189" s="149"/>
      <c r="L189" s="58"/>
      <c r="M189" s="148"/>
      <c r="N189" s="149"/>
      <c r="O189" s="58"/>
      <c r="P189" s="148"/>
      <c r="Q189" s="149"/>
      <c r="R189" s="58"/>
      <c r="S189" s="148"/>
      <c r="T189" s="149"/>
      <c r="U189" s="58"/>
      <c r="V189" s="148"/>
      <c r="W189" s="149"/>
      <c r="X189" s="58"/>
      <c r="Y189" s="148"/>
      <c r="Z189" s="149"/>
      <c r="AA189" s="58"/>
      <c r="AB189" s="148"/>
      <c r="AC189" s="149"/>
      <c r="JG189" s="44"/>
      <c r="JH189" s="45"/>
      <c r="JI189" s="45"/>
      <c r="JJ189" s="45"/>
      <c r="JK189" s="45"/>
      <c r="JL189" s="45"/>
      <c r="JM189" s="45"/>
      <c r="JN189" s="45"/>
      <c r="JO189" s="45"/>
      <c r="JP189" s="45"/>
      <c r="JQ189" s="45"/>
      <c r="JR189" s="45"/>
      <c r="JS189" s="45"/>
      <c r="JT189" s="45"/>
      <c r="JU189" s="45"/>
      <c r="JV189" s="45"/>
      <c r="JW189" s="45"/>
      <c r="JX189" s="45"/>
      <c r="JY189" s="45"/>
      <c r="JZ189" s="45"/>
      <c r="KA189" s="45"/>
      <c r="KB189" s="45"/>
      <c r="KC189" s="45"/>
      <c r="KD189" s="45"/>
      <c r="KE189" s="45"/>
      <c r="KF189" s="45"/>
      <c r="KG189" s="45"/>
      <c r="KH189" s="45"/>
      <c r="KI189" s="45"/>
      <c r="KJ189" s="45"/>
      <c r="KK189" s="45"/>
      <c r="KL189" s="45"/>
      <c r="KM189" s="45"/>
      <c r="KN189" s="45"/>
      <c r="KO189" s="45"/>
      <c r="KP189" s="45"/>
      <c r="KQ189" s="45"/>
      <c r="KR189" s="45"/>
      <c r="KS189" s="45"/>
      <c r="KT189" s="45"/>
      <c r="KU189" s="45"/>
      <c r="KV189" s="45"/>
      <c r="KW189" s="45"/>
      <c r="KX189" s="45"/>
      <c r="KY189" s="45"/>
      <c r="KZ189" s="45"/>
      <c r="LA189" s="45"/>
      <c r="LB189" s="45"/>
      <c r="LC189" s="45"/>
      <c r="LD189" s="45"/>
      <c r="LE189" s="45"/>
      <c r="LF189" s="45"/>
      <c r="LG189" s="45"/>
      <c r="LH189" s="45"/>
      <c r="LI189" s="45"/>
      <c r="LJ189" s="45"/>
      <c r="LK189" s="45"/>
      <c r="LL189" s="45"/>
      <c r="LM189" s="45"/>
      <c r="LN189" s="45"/>
      <c r="LO189" s="45"/>
      <c r="LP189" s="45"/>
      <c r="LQ189" s="45"/>
      <c r="LR189" s="45"/>
      <c r="LS189" s="45"/>
      <c r="LT189" s="45"/>
      <c r="LU189" s="45"/>
      <c r="LV189" s="45"/>
      <c r="LW189" s="45"/>
      <c r="LX189" s="45"/>
      <c r="LY189" s="45"/>
      <c r="LZ189" s="45"/>
      <c r="MA189" s="45"/>
      <c r="MB189" s="45"/>
      <c r="MC189" s="45"/>
      <c r="MD189" s="45"/>
      <c r="ME189" s="45"/>
      <c r="MF189" s="45"/>
      <c r="MG189" s="45"/>
      <c r="MH189" s="45"/>
      <c r="MI189" s="45"/>
      <c r="MJ189" s="45"/>
      <c r="MK189" s="45"/>
      <c r="ML189" s="45"/>
      <c r="MM189" s="45"/>
      <c r="MN189" s="45"/>
      <c r="MO189" s="45"/>
      <c r="MP189" s="45"/>
      <c r="MQ189" s="45"/>
      <c r="MR189" s="45"/>
      <c r="MS189" s="45"/>
      <c r="MT189" s="45"/>
      <c r="MU189" s="45"/>
      <c r="MV189" s="45"/>
      <c r="MW189" s="45"/>
      <c r="MX189" s="45"/>
      <c r="MY189" s="45"/>
      <c r="MZ189" s="45"/>
      <c r="NA189" s="45"/>
      <c r="NB189" s="45"/>
    </row>
    <row r="190" spans="2:366" x14ac:dyDescent="0.2">
      <c r="B190" s="45"/>
      <c r="C190" s="58"/>
      <c r="D190" s="148"/>
      <c r="E190" s="149"/>
      <c r="F190" s="58"/>
      <c r="G190" s="148"/>
      <c r="H190" s="149"/>
      <c r="I190" s="58"/>
      <c r="J190" s="148"/>
      <c r="K190" s="149"/>
      <c r="L190" s="58"/>
      <c r="M190" s="148"/>
      <c r="N190" s="149"/>
      <c r="O190" s="58"/>
      <c r="P190" s="148"/>
      <c r="Q190" s="149"/>
      <c r="R190" s="58"/>
      <c r="S190" s="148"/>
      <c r="T190" s="149"/>
      <c r="U190" s="58"/>
      <c r="V190" s="148"/>
      <c r="W190" s="149"/>
      <c r="X190" s="58"/>
      <c r="Y190" s="148"/>
      <c r="Z190" s="149"/>
      <c r="AA190" s="58"/>
      <c r="AB190" s="148"/>
      <c r="AC190" s="149"/>
      <c r="JG190" s="44"/>
      <c r="JH190" s="45"/>
      <c r="JI190" s="45"/>
      <c r="JJ190" s="45"/>
      <c r="JK190" s="45"/>
      <c r="JL190" s="45"/>
      <c r="JM190" s="45"/>
      <c r="JN190" s="45"/>
      <c r="JO190" s="45"/>
      <c r="JP190" s="45"/>
      <c r="JQ190" s="45"/>
      <c r="JR190" s="45"/>
      <c r="JS190" s="45"/>
      <c r="JT190" s="45"/>
      <c r="JU190" s="45"/>
      <c r="JV190" s="45"/>
      <c r="JW190" s="45"/>
      <c r="JX190" s="45"/>
      <c r="JY190" s="45"/>
      <c r="JZ190" s="45"/>
      <c r="KA190" s="45"/>
      <c r="KB190" s="45"/>
      <c r="KC190" s="45"/>
      <c r="KD190" s="45"/>
      <c r="KE190" s="45"/>
      <c r="KF190" s="45"/>
      <c r="KG190" s="45"/>
      <c r="KH190" s="45"/>
      <c r="KI190" s="45"/>
      <c r="KJ190" s="45"/>
      <c r="KK190" s="45"/>
      <c r="KL190" s="45"/>
      <c r="KM190" s="45"/>
      <c r="KN190" s="45"/>
      <c r="KO190" s="45"/>
      <c r="KP190" s="45"/>
      <c r="KQ190" s="45"/>
      <c r="KR190" s="45"/>
      <c r="KS190" s="45"/>
      <c r="KT190" s="45"/>
      <c r="KU190" s="45"/>
      <c r="KV190" s="45"/>
      <c r="KW190" s="45"/>
      <c r="KX190" s="45"/>
      <c r="KY190" s="45"/>
      <c r="KZ190" s="45"/>
      <c r="LA190" s="45"/>
      <c r="LB190" s="45"/>
      <c r="LC190" s="45"/>
      <c r="LD190" s="45"/>
      <c r="LE190" s="45"/>
      <c r="LF190" s="45"/>
      <c r="LG190" s="45"/>
      <c r="LH190" s="45"/>
      <c r="LI190" s="45"/>
      <c r="LJ190" s="45"/>
      <c r="LK190" s="45"/>
      <c r="LL190" s="45"/>
      <c r="LM190" s="45"/>
      <c r="LN190" s="45"/>
      <c r="LO190" s="45"/>
      <c r="LP190" s="45"/>
      <c r="LQ190" s="45"/>
      <c r="LR190" s="45"/>
      <c r="LS190" s="45"/>
      <c r="LT190" s="45"/>
      <c r="LU190" s="45"/>
      <c r="LV190" s="45"/>
      <c r="LW190" s="45"/>
      <c r="LX190" s="45"/>
      <c r="LY190" s="45"/>
      <c r="LZ190" s="45"/>
      <c r="MA190" s="45"/>
      <c r="MB190" s="45"/>
      <c r="MC190" s="45"/>
      <c r="MD190" s="45"/>
      <c r="ME190" s="45"/>
      <c r="MF190" s="45"/>
      <c r="MG190" s="45"/>
      <c r="MH190" s="45"/>
      <c r="MI190" s="45"/>
      <c r="MJ190" s="45"/>
      <c r="MK190" s="45"/>
      <c r="ML190" s="45"/>
      <c r="MM190" s="45"/>
      <c r="MN190" s="45"/>
      <c r="MO190" s="45"/>
      <c r="MP190" s="45"/>
      <c r="MQ190" s="45"/>
      <c r="MR190" s="45"/>
      <c r="MS190" s="45"/>
      <c r="MT190" s="45"/>
      <c r="MU190" s="45"/>
      <c r="MV190" s="45"/>
      <c r="MW190" s="45"/>
      <c r="MX190" s="45"/>
      <c r="MY190" s="45"/>
      <c r="MZ190" s="45"/>
      <c r="NA190" s="45"/>
      <c r="NB190" s="45"/>
    </row>
    <row r="191" spans="2:366" x14ac:dyDescent="0.2">
      <c r="B191" s="45"/>
      <c r="C191" s="58"/>
      <c r="D191" s="148"/>
      <c r="E191" s="149"/>
      <c r="F191" s="58"/>
      <c r="G191" s="148"/>
      <c r="H191" s="149"/>
      <c r="I191" s="58"/>
      <c r="J191" s="148"/>
      <c r="K191" s="149"/>
      <c r="L191" s="58"/>
      <c r="M191" s="148"/>
      <c r="N191" s="149"/>
      <c r="O191" s="58"/>
      <c r="P191" s="148"/>
      <c r="Q191" s="149"/>
      <c r="R191" s="58"/>
      <c r="S191" s="148"/>
      <c r="T191" s="149"/>
      <c r="U191" s="58"/>
      <c r="V191" s="148"/>
      <c r="W191" s="149"/>
      <c r="X191" s="58"/>
      <c r="Y191" s="148"/>
      <c r="Z191" s="149"/>
      <c r="AA191" s="58"/>
      <c r="AB191" s="148"/>
      <c r="AC191" s="149"/>
      <c r="JG191" s="44"/>
      <c r="JH191" s="45"/>
      <c r="JI191" s="45"/>
      <c r="JJ191" s="45"/>
      <c r="JK191" s="45"/>
      <c r="JL191" s="45"/>
      <c r="JM191" s="45"/>
      <c r="JN191" s="45"/>
      <c r="JO191" s="45"/>
      <c r="JP191" s="45"/>
      <c r="JQ191" s="45"/>
      <c r="JR191" s="45"/>
      <c r="JS191" s="45"/>
      <c r="JT191" s="45"/>
      <c r="JU191" s="45"/>
      <c r="JV191" s="45"/>
      <c r="JW191" s="45"/>
      <c r="JX191" s="45"/>
      <c r="JY191" s="45"/>
      <c r="JZ191" s="45"/>
      <c r="KA191" s="45"/>
      <c r="KB191" s="45"/>
      <c r="KC191" s="45"/>
      <c r="KD191" s="45"/>
      <c r="KE191" s="45"/>
      <c r="KF191" s="45"/>
      <c r="KG191" s="45"/>
      <c r="KH191" s="45"/>
      <c r="KI191" s="45"/>
      <c r="KJ191" s="45"/>
      <c r="KK191" s="45"/>
      <c r="KL191" s="45"/>
      <c r="KM191" s="45"/>
      <c r="KN191" s="45"/>
      <c r="KO191" s="45"/>
      <c r="KP191" s="45"/>
      <c r="KQ191" s="45"/>
      <c r="KR191" s="45"/>
      <c r="KS191" s="45"/>
      <c r="KT191" s="45"/>
      <c r="KU191" s="45"/>
      <c r="KV191" s="45"/>
      <c r="KW191" s="45"/>
      <c r="KX191" s="45"/>
      <c r="KY191" s="45"/>
      <c r="KZ191" s="45"/>
      <c r="LA191" s="45"/>
      <c r="LB191" s="45"/>
      <c r="LC191" s="45"/>
      <c r="LD191" s="45"/>
      <c r="LE191" s="45"/>
      <c r="LF191" s="45"/>
      <c r="LG191" s="45"/>
      <c r="LH191" s="45"/>
      <c r="LI191" s="45"/>
      <c r="LJ191" s="45"/>
      <c r="LK191" s="45"/>
      <c r="LL191" s="45"/>
      <c r="LM191" s="45"/>
      <c r="LN191" s="45"/>
      <c r="LO191" s="45"/>
      <c r="LP191" s="45"/>
      <c r="LQ191" s="45"/>
      <c r="LR191" s="45"/>
      <c r="LS191" s="45"/>
      <c r="LT191" s="45"/>
      <c r="LU191" s="45"/>
      <c r="LV191" s="45"/>
      <c r="LW191" s="45"/>
      <c r="LX191" s="45"/>
      <c r="LY191" s="45"/>
      <c r="LZ191" s="45"/>
      <c r="MA191" s="45"/>
      <c r="MB191" s="45"/>
      <c r="MC191" s="45"/>
      <c r="MD191" s="45"/>
      <c r="ME191" s="45"/>
      <c r="MF191" s="45"/>
      <c r="MG191" s="45"/>
      <c r="MH191" s="45"/>
      <c r="MI191" s="45"/>
      <c r="MJ191" s="45"/>
      <c r="MK191" s="45"/>
      <c r="ML191" s="45"/>
      <c r="MM191" s="45"/>
      <c r="MN191" s="45"/>
      <c r="MO191" s="45"/>
      <c r="MP191" s="45"/>
      <c r="MQ191" s="45"/>
      <c r="MR191" s="45"/>
      <c r="MS191" s="45"/>
      <c r="MT191" s="45"/>
      <c r="MU191" s="45"/>
      <c r="MV191" s="45"/>
      <c r="MW191" s="45"/>
      <c r="MX191" s="45"/>
      <c r="MY191" s="45"/>
      <c r="MZ191" s="45"/>
      <c r="NA191" s="45"/>
      <c r="NB191" s="45"/>
    </row>
    <row r="192" spans="2:366" x14ac:dyDescent="0.2">
      <c r="B192" s="45"/>
      <c r="C192" s="58"/>
      <c r="D192" s="148"/>
      <c r="E192" s="149"/>
      <c r="F192" s="58"/>
      <c r="G192" s="148"/>
      <c r="H192" s="149"/>
      <c r="I192" s="58"/>
      <c r="J192" s="148"/>
      <c r="K192" s="149"/>
      <c r="L192" s="58"/>
      <c r="M192" s="148"/>
      <c r="N192" s="149"/>
      <c r="O192" s="58"/>
      <c r="P192" s="148"/>
      <c r="Q192" s="149"/>
      <c r="R192" s="58"/>
      <c r="S192" s="148"/>
      <c r="T192" s="149"/>
      <c r="U192" s="58"/>
      <c r="V192" s="148"/>
      <c r="W192" s="149"/>
      <c r="X192" s="58"/>
      <c r="Y192" s="148"/>
      <c r="Z192" s="149"/>
      <c r="AA192" s="58"/>
      <c r="AB192" s="148"/>
      <c r="AC192" s="149"/>
      <c r="JG192" s="44"/>
      <c r="JH192" s="45"/>
      <c r="JI192" s="45"/>
      <c r="JJ192" s="45"/>
      <c r="JK192" s="45"/>
      <c r="JL192" s="45"/>
      <c r="JM192" s="45"/>
      <c r="JN192" s="45"/>
      <c r="JO192" s="45"/>
      <c r="JP192" s="45"/>
      <c r="JQ192" s="45"/>
      <c r="JR192" s="45"/>
      <c r="JS192" s="45"/>
      <c r="JT192" s="45"/>
      <c r="JU192" s="45"/>
      <c r="JV192" s="45"/>
      <c r="JW192" s="45"/>
      <c r="JX192" s="45"/>
      <c r="JY192" s="45"/>
      <c r="JZ192" s="45"/>
      <c r="KA192" s="45"/>
      <c r="KB192" s="45"/>
      <c r="KC192" s="45"/>
      <c r="KD192" s="45"/>
      <c r="KE192" s="45"/>
      <c r="KF192" s="45"/>
      <c r="KG192" s="45"/>
      <c r="KH192" s="45"/>
      <c r="KI192" s="45"/>
      <c r="KJ192" s="45"/>
      <c r="KK192" s="45"/>
      <c r="KL192" s="45"/>
      <c r="KM192" s="45"/>
      <c r="KN192" s="45"/>
      <c r="KO192" s="45"/>
      <c r="KP192" s="45"/>
      <c r="KQ192" s="45"/>
      <c r="KR192" s="45"/>
      <c r="KS192" s="45"/>
      <c r="KT192" s="45"/>
      <c r="KU192" s="45"/>
      <c r="KV192" s="45"/>
      <c r="KW192" s="45"/>
      <c r="KX192" s="45"/>
      <c r="KY192" s="45"/>
      <c r="KZ192" s="45"/>
      <c r="LA192" s="45"/>
      <c r="LB192" s="45"/>
      <c r="LC192" s="45"/>
      <c r="LD192" s="45"/>
      <c r="LE192" s="45"/>
      <c r="LF192" s="45"/>
      <c r="LG192" s="45"/>
      <c r="LH192" s="45"/>
      <c r="LI192" s="45"/>
      <c r="LJ192" s="45"/>
      <c r="LK192" s="45"/>
      <c r="LL192" s="45"/>
      <c r="LM192" s="45"/>
      <c r="LN192" s="45"/>
      <c r="LO192" s="45"/>
      <c r="LP192" s="45"/>
      <c r="LQ192" s="45"/>
      <c r="LR192" s="45"/>
      <c r="LS192" s="45"/>
      <c r="LT192" s="45"/>
      <c r="LU192" s="45"/>
      <c r="LV192" s="45"/>
      <c r="LW192" s="45"/>
      <c r="LX192" s="45"/>
      <c r="LY192" s="45"/>
      <c r="LZ192" s="45"/>
      <c r="MA192" s="45"/>
      <c r="MB192" s="45"/>
      <c r="MC192" s="45"/>
      <c r="MD192" s="45"/>
      <c r="ME192" s="45"/>
      <c r="MF192" s="45"/>
      <c r="MG192" s="45"/>
      <c r="MH192" s="45"/>
      <c r="MI192" s="45"/>
      <c r="MJ192" s="45"/>
      <c r="MK192" s="45"/>
      <c r="ML192" s="45"/>
      <c r="MM192" s="45"/>
      <c r="MN192" s="45"/>
      <c r="MO192" s="45"/>
      <c r="MP192" s="45"/>
      <c r="MQ192" s="45"/>
      <c r="MR192" s="45"/>
      <c r="MS192" s="45"/>
      <c r="MT192" s="45"/>
      <c r="MU192" s="45"/>
      <c r="MV192" s="45"/>
      <c r="MW192" s="45"/>
      <c r="MX192" s="45"/>
      <c r="MY192" s="45"/>
      <c r="MZ192" s="45"/>
      <c r="NA192" s="45"/>
      <c r="NB192" s="45"/>
    </row>
    <row r="193" spans="2:366" x14ac:dyDescent="0.2">
      <c r="B193" s="45"/>
      <c r="C193" s="58"/>
      <c r="D193" s="148"/>
      <c r="E193" s="149"/>
      <c r="F193" s="58"/>
      <c r="G193" s="148"/>
      <c r="H193" s="149"/>
      <c r="I193" s="58"/>
      <c r="J193" s="148"/>
      <c r="K193" s="149"/>
      <c r="L193" s="58"/>
      <c r="M193" s="148"/>
      <c r="N193" s="149"/>
      <c r="O193" s="58"/>
      <c r="P193" s="148"/>
      <c r="Q193" s="149"/>
      <c r="R193" s="58"/>
      <c r="S193" s="148"/>
      <c r="T193" s="149"/>
      <c r="U193" s="58"/>
      <c r="V193" s="148"/>
      <c r="W193" s="149"/>
      <c r="X193" s="58"/>
      <c r="Y193" s="148"/>
      <c r="Z193" s="149"/>
      <c r="AA193" s="58"/>
      <c r="AB193" s="148"/>
      <c r="AC193" s="149"/>
      <c r="JG193" s="44"/>
      <c r="JH193" s="45"/>
      <c r="JI193" s="45"/>
      <c r="JJ193" s="45"/>
      <c r="JK193" s="45"/>
      <c r="JL193" s="45"/>
      <c r="JM193" s="45"/>
      <c r="JN193" s="45"/>
      <c r="JO193" s="45"/>
      <c r="JP193" s="45"/>
      <c r="JQ193" s="45"/>
      <c r="JR193" s="45"/>
      <c r="JS193" s="45"/>
      <c r="JT193" s="45"/>
      <c r="JU193" s="45"/>
      <c r="JV193" s="45"/>
      <c r="JW193" s="45"/>
      <c r="JX193" s="45"/>
      <c r="JY193" s="45"/>
      <c r="JZ193" s="45"/>
      <c r="KA193" s="45"/>
      <c r="KB193" s="45"/>
      <c r="KC193" s="45"/>
      <c r="KD193" s="45"/>
      <c r="KE193" s="45"/>
      <c r="KF193" s="45"/>
      <c r="KG193" s="45"/>
      <c r="KH193" s="45"/>
      <c r="KI193" s="45"/>
      <c r="KJ193" s="45"/>
      <c r="KK193" s="45"/>
      <c r="KL193" s="45"/>
      <c r="KM193" s="45"/>
      <c r="KN193" s="45"/>
      <c r="KO193" s="45"/>
      <c r="KP193" s="45"/>
      <c r="KQ193" s="45"/>
      <c r="KR193" s="45"/>
      <c r="KS193" s="45"/>
      <c r="KT193" s="45"/>
      <c r="KU193" s="45"/>
      <c r="KV193" s="45"/>
      <c r="KW193" s="45"/>
      <c r="KX193" s="45"/>
      <c r="KY193" s="45"/>
      <c r="KZ193" s="45"/>
      <c r="LA193" s="45"/>
      <c r="LB193" s="45"/>
      <c r="LC193" s="45"/>
      <c r="LD193" s="45"/>
      <c r="LE193" s="45"/>
      <c r="LF193" s="45"/>
      <c r="LG193" s="45"/>
      <c r="LH193" s="45"/>
      <c r="LI193" s="45"/>
      <c r="LJ193" s="45"/>
      <c r="LK193" s="45"/>
      <c r="LL193" s="45"/>
      <c r="LM193" s="45"/>
      <c r="LN193" s="45"/>
      <c r="LO193" s="45"/>
      <c r="LP193" s="45"/>
      <c r="LQ193" s="45"/>
      <c r="LR193" s="45"/>
      <c r="LS193" s="45"/>
      <c r="LT193" s="45"/>
      <c r="LU193" s="45"/>
      <c r="LV193" s="45"/>
      <c r="LW193" s="45"/>
      <c r="LX193" s="45"/>
      <c r="LY193" s="45"/>
      <c r="LZ193" s="45"/>
      <c r="MA193" s="45"/>
      <c r="MB193" s="45"/>
      <c r="MC193" s="45"/>
      <c r="MD193" s="45"/>
      <c r="ME193" s="45"/>
      <c r="MF193" s="45"/>
      <c r="MG193" s="45"/>
      <c r="MH193" s="45"/>
      <c r="MI193" s="45"/>
      <c r="MJ193" s="45"/>
      <c r="MK193" s="45"/>
      <c r="ML193" s="45"/>
      <c r="MM193" s="45"/>
      <c r="MN193" s="45"/>
      <c r="MO193" s="45"/>
      <c r="MP193" s="45"/>
      <c r="MQ193" s="45"/>
      <c r="MR193" s="45"/>
      <c r="MS193" s="45"/>
      <c r="MT193" s="45"/>
      <c r="MU193" s="45"/>
      <c r="MV193" s="45"/>
      <c r="MW193" s="45"/>
      <c r="MX193" s="45"/>
      <c r="MY193" s="45"/>
      <c r="MZ193" s="45"/>
      <c r="NA193" s="45"/>
      <c r="NB193" s="45"/>
    </row>
    <row r="194" spans="2:366" x14ac:dyDescent="0.2">
      <c r="B194" s="45"/>
      <c r="C194" s="58"/>
      <c r="D194" s="148"/>
      <c r="E194" s="149"/>
      <c r="F194" s="58"/>
      <c r="G194" s="148"/>
      <c r="H194" s="149"/>
      <c r="I194" s="58"/>
      <c r="J194" s="148"/>
      <c r="K194" s="149"/>
      <c r="L194" s="58"/>
      <c r="M194" s="148"/>
      <c r="N194" s="149"/>
      <c r="O194" s="58"/>
      <c r="P194" s="148"/>
      <c r="Q194" s="149"/>
      <c r="R194" s="58"/>
      <c r="S194" s="148"/>
      <c r="T194" s="149"/>
      <c r="U194" s="58"/>
      <c r="V194" s="148"/>
      <c r="W194" s="149"/>
      <c r="X194" s="58"/>
      <c r="Y194" s="148"/>
      <c r="Z194" s="149"/>
      <c r="AA194" s="58"/>
      <c r="AB194" s="148"/>
      <c r="AC194" s="149"/>
      <c r="JG194" s="44"/>
      <c r="JH194" s="45"/>
      <c r="JI194" s="45"/>
      <c r="JJ194" s="45"/>
      <c r="JK194" s="45"/>
      <c r="JL194" s="45"/>
      <c r="JM194" s="45"/>
      <c r="JN194" s="45"/>
      <c r="JO194" s="45"/>
      <c r="JP194" s="45"/>
      <c r="JQ194" s="45"/>
      <c r="JR194" s="45"/>
      <c r="JS194" s="45"/>
      <c r="JT194" s="45"/>
      <c r="JU194" s="45"/>
      <c r="JV194" s="45"/>
      <c r="JW194" s="45"/>
      <c r="JX194" s="45"/>
      <c r="JY194" s="45"/>
      <c r="JZ194" s="45"/>
      <c r="KA194" s="45"/>
      <c r="KB194" s="45"/>
      <c r="KC194" s="45"/>
      <c r="KD194" s="45"/>
      <c r="KE194" s="45"/>
      <c r="KF194" s="45"/>
      <c r="KG194" s="45"/>
      <c r="KH194" s="45"/>
      <c r="KI194" s="45"/>
      <c r="KJ194" s="45"/>
      <c r="KK194" s="45"/>
      <c r="KL194" s="45"/>
      <c r="KM194" s="45"/>
      <c r="KN194" s="45"/>
      <c r="KO194" s="45"/>
      <c r="KP194" s="45"/>
      <c r="KQ194" s="45"/>
      <c r="KR194" s="45"/>
      <c r="KS194" s="45"/>
      <c r="KT194" s="45"/>
      <c r="KU194" s="45"/>
      <c r="KV194" s="45"/>
      <c r="KW194" s="45"/>
      <c r="KX194" s="45"/>
      <c r="KY194" s="45"/>
      <c r="KZ194" s="45"/>
      <c r="LA194" s="45"/>
      <c r="LB194" s="45"/>
      <c r="LC194" s="45"/>
      <c r="LD194" s="45"/>
      <c r="LE194" s="45"/>
      <c r="LF194" s="45"/>
      <c r="LG194" s="45"/>
      <c r="LH194" s="45"/>
      <c r="LI194" s="45"/>
      <c r="LJ194" s="45"/>
      <c r="LK194" s="45"/>
      <c r="LL194" s="45"/>
      <c r="LM194" s="45"/>
      <c r="LN194" s="45"/>
      <c r="LO194" s="45"/>
      <c r="LP194" s="45"/>
      <c r="LQ194" s="45"/>
      <c r="LR194" s="45"/>
      <c r="LS194" s="45"/>
      <c r="LT194" s="45"/>
      <c r="LU194" s="45"/>
      <c r="LV194" s="45"/>
      <c r="LW194" s="45"/>
      <c r="LX194" s="45"/>
      <c r="LY194" s="45"/>
      <c r="LZ194" s="45"/>
      <c r="MA194" s="45"/>
      <c r="MB194" s="45"/>
      <c r="MC194" s="45"/>
      <c r="MD194" s="45"/>
      <c r="ME194" s="45"/>
      <c r="MF194" s="45"/>
      <c r="MG194" s="45"/>
      <c r="MH194" s="45"/>
      <c r="MI194" s="45"/>
      <c r="MJ194" s="45"/>
      <c r="MK194" s="45"/>
      <c r="ML194" s="45"/>
      <c r="MM194" s="45"/>
      <c r="MN194" s="45"/>
      <c r="MO194" s="45"/>
      <c r="MP194" s="45"/>
      <c r="MQ194" s="45"/>
      <c r="MR194" s="45"/>
      <c r="MS194" s="45"/>
      <c r="MT194" s="45"/>
      <c r="MU194" s="45"/>
      <c r="MV194" s="45"/>
      <c r="MW194" s="45"/>
      <c r="MX194" s="45"/>
      <c r="MY194" s="45"/>
      <c r="MZ194" s="45"/>
      <c r="NA194" s="45"/>
      <c r="NB194" s="45"/>
    </row>
    <row r="195" spans="2:366" x14ac:dyDescent="0.2">
      <c r="B195" s="45"/>
      <c r="C195" s="58"/>
      <c r="D195" s="148"/>
      <c r="E195" s="149"/>
      <c r="F195" s="58"/>
      <c r="G195" s="148"/>
      <c r="H195" s="149"/>
      <c r="I195" s="58"/>
      <c r="J195" s="148"/>
      <c r="K195" s="149"/>
      <c r="L195" s="58"/>
      <c r="M195" s="148"/>
      <c r="N195" s="149"/>
      <c r="O195" s="58"/>
      <c r="P195" s="148"/>
      <c r="Q195" s="149"/>
      <c r="R195" s="58"/>
      <c r="S195" s="148"/>
      <c r="T195" s="149"/>
      <c r="U195" s="58"/>
      <c r="V195" s="148"/>
      <c r="W195" s="149"/>
      <c r="X195" s="58"/>
      <c r="Y195" s="148"/>
      <c r="Z195" s="149"/>
      <c r="AA195" s="58"/>
      <c r="AB195" s="148"/>
      <c r="AC195" s="149"/>
      <c r="JG195" s="44"/>
      <c r="JH195" s="45"/>
      <c r="JI195" s="45"/>
      <c r="JJ195" s="45"/>
      <c r="JK195" s="45"/>
      <c r="JL195" s="45"/>
      <c r="JM195" s="45"/>
      <c r="JN195" s="45"/>
      <c r="JO195" s="45"/>
      <c r="JP195" s="45"/>
      <c r="JQ195" s="45"/>
      <c r="JR195" s="45"/>
      <c r="JS195" s="45"/>
      <c r="JT195" s="45"/>
      <c r="JU195" s="45"/>
      <c r="JV195" s="45"/>
      <c r="JW195" s="45"/>
      <c r="JX195" s="45"/>
      <c r="JY195" s="45"/>
      <c r="JZ195" s="45"/>
      <c r="KA195" s="45"/>
      <c r="KB195" s="45"/>
      <c r="KC195" s="45"/>
      <c r="KD195" s="45"/>
      <c r="KE195" s="45"/>
      <c r="KF195" s="45"/>
      <c r="KG195" s="45"/>
      <c r="KH195" s="45"/>
      <c r="KI195" s="45"/>
      <c r="KJ195" s="45"/>
      <c r="KK195" s="45"/>
      <c r="KL195" s="45"/>
      <c r="KM195" s="45"/>
      <c r="KN195" s="45"/>
      <c r="KO195" s="45"/>
      <c r="KP195" s="45"/>
      <c r="KQ195" s="45"/>
      <c r="KR195" s="45"/>
      <c r="KS195" s="45"/>
      <c r="KT195" s="45"/>
      <c r="KU195" s="45"/>
      <c r="KV195" s="45"/>
      <c r="KW195" s="45"/>
      <c r="KX195" s="45"/>
      <c r="KY195" s="45"/>
      <c r="KZ195" s="45"/>
      <c r="LA195" s="45"/>
      <c r="LB195" s="45"/>
      <c r="LC195" s="45"/>
      <c r="LD195" s="45"/>
      <c r="LE195" s="45"/>
      <c r="LF195" s="45"/>
      <c r="LG195" s="45"/>
      <c r="LH195" s="45"/>
      <c r="LI195" s="45"/>
      <c r="LJ195" s="45"/>
      <c r="LK195" s="45"/>
      <c r="LL195" s="45"/>
      <c r="LM195" s="45"/>
      <c r="LN195" s="45"/>
      <c r="LO195" s="45"/>
      <c r="LP195" s="45"/>
      <c r="LQ195" s="45"/>
      <c r="LR195" s="45"/>
      <c r="LS195" s="45"/>
      <c r="LT195" s="45"/>
      <c r="LU195" s="45"/>
      <c r="LV195" s="45"/>
      <c r="LW195" s="45"/>
      <c r="LX195" s="45"/>
      <c r="LY195" s="45"/>
      <c r="LZ195" s="45"/>
      <c r="MA195" s="45"/>
      <c r="MB195" s="45"/>
      <c r="MC195" s="45"/>
      <c r="MD195" s="45"/>
      <c r="ME195" s="45"/>
      <c r="MF195" s="45"/>
      <c r="MG195" s="45"/>
      <c r="MH195" s="45"/>
      <c r="MI195" s="45"/>
      <c r="MJ195" s="45"/>
      <c r="MK195" s="45"/>
      <c r="ML195" s="45"/>
      <c r="MM195" s="45"/>
      <c r="MN195" s="45"/>
      <c r="MO195" s="45"/>
      <c r="MP195" s="45"/>
      <c r="MQ195" s="45"/>
      <c r="MR195" s="45"/>
      <c r="MS195" s="45"/>
      <c r="MT195" s="45"/>
      <c r="MU195" s="45"/>
      <c r="MV195" s="45"/>
      <c r="MW195" s="45"/>
      <c r="MX195" s="45"/>
      <c r="MY195" s="45"/>
      <c r="MZ195" s="45"/>
      <c r="NA195" s="45"/>
      <c r="NB195" s="45"/>
    </row>
    <row r="196" spans="2:366" x14ac:dyDescent="0.2">
      <c r="B196" s="45"/>
      <c r="C196" s="58"/>
      <c r="D196" s="148"/>
      <c r="E196" s="149"/>
      <c r="F196" s="58"/>
      <c r="G196" s="148"/>
      <c r="H196" s="149"/>
      <c r="I196" s="58"/>
      <c r="J196" s="148"/>
      <c r="K196" s="149"/>
      <c r="L196" s="58"/>
      <c r="M196" s="148"/>
      <c r="N196" s="149"/>
      <c r="O196" s="58"/>
      <c r="P196" s="148"/>
      <c r="Q196" s="149"/>
      <c r="R196" s="58"/>
      <c r="S196" s="148"/>
      <c r="T196" s="149"/>
      <c r="U196" s="58"/>
      <c r="V196" s="148"/>
      <c r="W196" s="149"/>
      <c r="X196" s="58"/>
      <c r="Y196" s="148"/>
      <c r="Z196" s="149"/>
      <c r="AA196" s="58"/>
      <c r="AB196" s="148"/>
      <c r="AC196" s="149"/>
      <c r="JG196" s="44"/>
      <c r="JH196" s="45"/>
      <c r="JI196" s="45"/>
      <c r="JJ196" s="45"/>
      <c r="JK196" s="45"/>
      <c r="JL196" s="45"/>
      <c r="JM196" s="45"/>
      <c r="JN196" s="45"/>
      <c r="JO196" s="45"/>
      <c r="JP196" s="45"/>
      <c r="JQ196" s="45"/>
      <c r="JR196" s="45"/>
      <c r="JS196" s="45"/>
      <c r="JT196" s="45"/>
      <c r="JU196" s="45"/>
      <c r="JV196" s="45"/>
      <c r="JW196" s="45"/>
      <c r="JX196" s="45"/>
      <c r="JY196" s="45"/>
      <c r="JZ196" s="45"/>
      <c r="KA196" s="45"/>
      <c r="KB196" s="45"/>
      <c r="KC196" s="45"/>
      <c r="KD196" s="45"/>
      <c r="KE196" s="45"/>
      <c r="KF196" s="45"/>
      <c r="KG196" s="45"/>
      <c r="KH196" s="45"/>
      <c r="KI196" s="45"/>
      <c r="KJ196" s="45"/>
      <c r="KK196" s="45"/>
      <c r="KL196" s="45"/>
      <c r="KM196" s="45"/>
      <c r="KN196" s="45"/>
      <c r="KO196" s="45"/>
      <c r="KP196" s="45"/>
      <c r="KQ196" s="45"/>
      <c r="KR196" s="45"/>
      <c r="KS196" s="45"/>
      <c r="KT196" s="45"/>
      <c r="KU196" s="45"/>
      <c r="KV196" s="45"/>
      <c r="KW196" s="45"/>
      <c r="KX196" s="45"/>
      <c r="KY196" s="45"/>
      <c r="KZ196" s="45"/>
      <c r="LA196" s="45"/>
      <c r="LB196" s="45"/>
      <c r="LC196" s="45"/>
      <c r="LD196" s="45"/>
      <c r="LE196" s="45"/>
      <c r="LF196" s="45"/>
      <c r="LG196" s="45"/>
      <c r="LH196" s="45"/>
      <c r="LI196" s="45"/>
      <c r="LJ196" s="45"/>
      <c r="LK196" s="45"/>
      <c r="LL196" s="45"/>
      <c r="LM196" s="45"/>
      <c r="LN196" s="45"/>
      <c r="LO196" s="45"/>
      <c r="LP196" s="45"/>
      <c r="LQ196" s="45"/>
      <c r="LR196" s="45"/>
      <c r="LS196" s="45"/>
      <c r="LT196" s="45"/>
      <c r="LU196" s="45"/>
      <c r="LV196" s="45"/>
      <c r="LW196" s="45"/>
      <c r="LX196" s="45"/>
      <c r="LY196" s="45"/>
      <c r="LZ196" s="45"/>
      <c r="MA196" s="45"/>
      <c r="MB196" s="45"/>
      <c r="MC196" s="45"/>
      <c r="MD196" s="45"/>
      <c r="ME196" s="45"/>
      <c r="MF196" s="45"/>
      <c r="MG196" s="45"/>
      <c r="MH196" s="45"/>
      <c r="MI196" s="45"/>
      <c r="MJ196" s="45"/>
      <c r="MK196" s="45"/>
      <c r="ML196" s="45"/>
      <c r="MM196" s="45"/>
      <c r="MN196" s="45"/>
      <c r="MO196" s="45"/>
      <c r="MP196" s="45"/>
      <c r="MQ196" s="45"/>
      <c r="MR196" s="45"/>
      <c r="MS196" s="45"/>
      <c r="MT196" s="45"/>
      <c r="MU196" s="45"/>
      <c r="MV196" s="45"/>
      <c r="MW196" s="45"/>
      <c r="MX196" s="45"/>
      <c r="MY196" s="45"/>
      <c r="MZ196" s="45"/>
      <c r="NA196" s="45"/>
      <c r="NB196" s="45"/>
    </row>
    <row r="197" spans="2:366" x14ac:dyDescent="0.2">
      <c r="B197" s="45"/>
      <c r="C197" s="58"/>
      <c r="D197" s="148"/>
      <c r="E197" s="149"/>
      <c r="F197" s="58"/>
      <c r="G197" s="148"/>
      <c r="H197" s="149"/>
      <c r="I197" s="58"/>
      <c r="J197" s="148"/>
      <c r="K197" s="149"/>
      <c r="L197" s="58"/>
      <c r="M197" s="148"/>
      <c r="N197" s="149"/>
      <c r="O197" s="58"/>
      <c r="P197" s="148"/>
      <c r="Q197" s="149"/>
      <c r="R197" s="58"/>
      <c r="S197" s="148"/>
      <c r="T197" s="149"/>
      <c r="U197" s="58"/>
      <c r="V197" s="148"/>
      <c r="W197" s="149"/>
      <c r="X197" s="58"/>
      <c r="Y197" s="148"/>
      <c r="Z197" s="149"/>
      <c r="AA197" s="58"/>
      <c r="AB197" s="148"/>
      <c r="AC197" s="149"/>
      <c r="JG197" s="44"/>
      <c r="JH197" s="45"/>
      <c r="JI197" s="45"/>
      <c r="JJ197" s="45"/>
      <c r="JK197" s="45"/>
      <c r="JL197" s="45"/>
      <c r="JM197" s="45"/>
      <c r="JN197" s="45"/>
      <c r="JO197" s="45"/>
      <c r="JP197" s="45"/>
      <c r="JQ197" s="45"/>
      <c r="JR197" s="45"/>
      <c r="JS197" s="45"/>
      <c r="JT197" s="45"/>
      <c r="JU197" s="45"/>
      <c r="JV197" s="45"/>
      <c r="JW197" s="45"/>
      <c r="JX197" s="45"/>
      <c r="JY197" s="45"/>
      <c r="JZ197" s="45"/>
      <c r="KA197" s="45"/>
      <c r="KB197" s="45"/>
      <c r="KC197" s="45"/>
      <c r="KD197" s="45"/>
      <c r="KE197" s="45"/>
      <c r="KF197" s="45"/>
      <c r="KG197" s="45"/>
      <c r="KH197" s="45"/>
      <c r="KI197" s="45"/>
      <c r="KJ197" s="45"/>
      <c r="KK197" s="45"/>
      <c r="KL197" s="45"/>
      <c r="KM197" s="45"/>
      <c r="KN197" s="45"/>
      <c r="KO197" s="45"/>
      <c r="KP197" s="45"/>
      <c r="KQ197" s="45"/>
      <c r="KR197" s="45"/>
      <c r="KS197" s="45"/>
      <c r="KT197" s="45"/>
      <c r="KU197" s="45"/>
      <c r="KV197" s="45"/>
      <c r="KW197" s="45"/>
      <c r="KX197" s="45"/>
      <c r="KY197" s="45"/>
      <c r="KZ197" s="45"/>
      <c r="LA197" s="45"/>
      <c r="LB197" s="45"/>
      <c r="LC197" s="45"/>
      <c r="LD197" s="45"/>
      <c r="LE197" s="45"/>
      <c r="LF197" s="45"/>
      <c r="LG197" s="45"/>
      <c r="LH197" s="45"/>
      <c r="LI197" s="45"/>
      <c r="LJ197" s="45"/>
      <c r="LK197" s="45"/>
      <c r="LL197" s="45"/>
      <c r="LM197" s="45"/>
      <c r="LN197" s="45"/>
      <c r="LO197" s="45"/>
      <c r="LP197" s="45"/>
      <c r="LQ197" s="45"/>
      <c r="LR197" s="45"/>
      <c r="LS197" s="45"/>
      <c r="LT197" s="45"/>
      <c r="LU197" s="45"/>
      <c r="LV197" s="45"/>
      <c r="LW197" s="45"/>
      <c r="LX197" s="45"/>
      <c r="LY197" s="45"/>
      <c r="LZ197" s="45"/>
      <c r="MA197" s="45"/>
      <c r="MB197" s="45"/>
      <c r="MC197" s="45"/>
      <c r="MD197" s="45"/>
      <c r="ME197" s="45"/>
      <c r="MF197" s="45"/>
      <c r="MG197" s="45"/>
      <c r="MH197" s="45"/>
      <c r="MI197" s="45"/>
      <c r="MJ197" s="45"/>
      <c r="MK197" s="45"/>
      <c r="ML197" s="45"/>
      <c r="MM197" s="45"/>
      <c r="MN197" s="45"/>
      <c r="MO197" s="45"/>
      <c r="MP197" s="45"/>
      <c r="MQ197" s="45"/>
      <c r="MR197" s="45"/>
      <c r="MS197" s="45"/>
      <c r="MT197" s="45"/>
      <c r="MU197" s="45"/>
      <c r="MV197" s="45"/>
      <c r="MW197" s="45"/>
      <c r="MX197" s="45"/>
      <c r="MY197" s="45"/>
      <c r="MZ197" s="45"/>
      <c r="NA197" s="45"/>
      <c r="NB197" s="45"/>
    </row>
    <row r="198" spans="2:366" x14ac:dyDescent="0.2">
      <c r="B198" s="45"/>
      <c r="C198" s="58"/>
      <c r="D198" s="148"/>
      <c r="E198" s="149"/>
      <c r="F198" s="58"/>
      <c r="G198" s="148"/>
      <c r="H198" s="149"/>
      <c r="I198" s="58"/>
      <c r="J198" s="148"/>
      <c r="K198" s="149"/>
      <c r="L198" s="58"/>
      <c r="M198" s="148"/>
      <c r="N198" s="149"/>
      <c r="O198" s="58"/>
      <c r="P198" s="148"/>
      <c r="Q198" s="149"/>
      <c r="R198" s="58"/>
      <c r="S198" s="148"/>
      <c r="T198" s="149"/>
      <c r="U198" s="58"/>
      <c r="V198" s="148"/>
      <c r="W198" s="149"/>
      <c r="X198" s="58"/>
      <c r="Y198" s="148"/>
      <c r="Z198" s="149"/>
      <c r="AA198" s="58"/>
      <c r="AB198" s="148"/>
      <c r="AC198" s="149"/>
      <c r="JG198" s="44"/>
      <c r="JH198" s="45"/>
      <c r="JI198" s="45"/>
      <c r="JJ198" s="45"/>
      <c r="JK198" s="45"/>
      <c r="JL198" s="45"/>
      <c r="JM198" s="45"/>
      <c r="JN198" s="45"/>
      <c r="JO198" s="45"/>
      <c r="JP198" s="45"/>
      <c r="JQ198" s="45"/>
      <c r="JR198" s="45"/>
      <c r="JS198" s="45"/>
      <c r="JT198" s="45"/>
      <c r="JU198" s="45"/>
      <c r="JV198" s="45"/>
      <c r="JW198" s="45"/>
      <c r="JX198" s="45"/>
      <c r="JY198" s="45"/>
      <c r="JZ198" s="45"/>
      <c r="KA198" s="45"/>
      <c r="KB198" s="45"/>
      <c r="KC198" s="45"/>
      <c r="KD198" s="45"/>
      <c r="KE198" s="45"/>
      <c r="KF198" s="45"/>
      <c r="KG198" s="45"/>
      <c r="KH198" s="45"/>
      <c r="KI198" s="45"/>
      <c r="KJ198" s="45"/>
      <c r="KK198" s="45"/>
      <c r="KL198" s="45"/>
      <c r="KM198" s="45"/>
      <c r="KN198" s="45"/>
      <c r="KO198" s="45"/>
      <c r="KP198" s="45"/>
      <c r="KQ198" s="45"/>
      <c r="KR198" s="45"/>
      <c r="KS198" s="45"/>
      <c r="KT198" s="45"/>
      <c r="KU198" s="45"/>
      <c r="KV198" s="45"/>
      <c r="KW198" s="45"/>
      <c r="KX198" s="45"/>
      <c r="KY198" s="45"/>
      <c r="KZ198" s="45"/>
      <c r="LA198" s="45"/>
      <c r="LB198" s="45"/>
      <c r="LC198" s="45"/>
      <c r="LD198" s="45"/>
      <c r="LE198" s="45"/>
      <c r="LF198" s="45"/>
      <c r="LG198" s="45"/>
      <c r="LH198" s="45"/>
      <c r="LI198" s="45"/>
      <c r="LJ198" s="45"/>
      <c r="LK198" s="45"/>
      <c r="LL198" s="45"/>
      <c r="LM198" s="45"/>
      <c r="LN198" s="45"/>
      <c r="LO198" s="45"/>
      <c r="LP198" s="45"/>
      <c r="LQ198" s="45"/>
      <c r="LR198" s="45"/>
      <c r="LS198" s="45"/>
      <c r="LT198" s="45"/>
      <c r="LU198" s="45"/>
      <c r="LV198" s="45"/>
      <c r="LW198" s="45"/>
      <c r="LX198" s="45"/>
      <c r="LY198" s="45"/>
      <c r="LZ198" s="45"/>
      <c r="MA198" s="45"/>
      <c r="MB198" s="45"/>
      <c r="MC198" s="45"/>
      <c r="MD198" s="45"/>
      <c r="ME198" s="45"/>
      <c r="MF198" s="45"/>
      <c r="MG198" s="45"/>
      <c r="MH198" s="45"/>
      <c r="MI198" s="45"/>
      <c r="MJ198" s="45"/>
      <c r="MK198" s="45"/>
      <c r="ML198" s="45"/>
      <c r="MM198" s="45"/>
      <c r="MN198" s="45"/>
      <c r="MO198" s="45"/>
      <c r="MP198" s="45"/>
      <c r="MQ198" s="45"/>
      <c r="MR198" s="45"/>
      <c r="MS198" s="45"/>
      <c r="MT198" s="45"/>
      <c r="MU198" s="45"/>
      <c r="MV198" s="45"/>
      <c r="MW198" s="45"/>
      <c r="MX198" s="45"/>
      <c r="MY198" s="45"/>
      <c r="MZ198" s="45"/>
      <c r="NA198" s="45"/>
      <c r="NB198" s="45"/>
    </row>
    <row r="199" spans="2:366" x14ac:dyDescent="0.2">
      <c r="B199" s="45"/>
      <c r="C199" s="58"/>
      <c r="D199" s="148"/>
      <c r="E199" s="149"/>
      <c r="F199" s="58"/>
      <c r="G199" s="148"/>
      <c r="H199" s="149"/>
      <c r="I199" s="58"/>
      <c r="J199" s="148"/>
      <c r="K199" s="149"/>
      <c r="L199" s="58"/>
      <c r="M199" s="148"/>
      <c r="N199" s="149"/>
      <c r="O199" s="58"/>
      <c r="P199" s="148"/>
      <c r="Q199" s="149"/>
      <c r="R199" s="58"/>
      <c r="S199" s="148"/>
      <c r="T199" s="149"/>
      <c r="U199" s="58"/>
      <c r="V199" s="148"/>
      <c r="W199" s="149"/>
      <c r="X199" s="58"/>
      <c r="Y199" s="148"/>
      <c r="Z199" s="149"/>
      <c r="AA199" s="58"/>
      <c r="AB199" s="148"/>
      <c r="AC199" s="149"/>
      <c r="JG199" s="44"/>
      <c r="JH199" s="45"/>
      <c r="JI199" s="45"/>
      <c r="JJ199" s="45"/>
      <c r="JK199" s="45"/>
      <c r="JL199" s="45"/>
      <c r="JM199" s="45"/>
      <c r="JN199" s="45"/>
      <c r="JO199" s="45"/>
      <c r="JP199" s="45"/>
      <c r="JQ199" s="45"/>
      <c r="JR199" s="45"/>
      <c r="JS199" s="45"/>
      <c r="JT199" s="45"/>
      <c r="JU199" s="45"/>
      <c r="JV199" s="45"/>
      <c r="JW199" s="45"/>
      <c r="JX199" s="45"/>
      <c r="JY199" s="45"/>
      <c r="JZ199" s="45"/>
      <c r="KA199" s="45"/>
      <c r="KB199" s="45"/>
      <c r="KC199" s="45"/>
      <c r="KD199" s="45"/>
      <c r="KE199" s="45"/>
      <c r="KF199" s="45"/>
      <c r="KG199" s="45"/>
      <c r="KH199" s="45"/>
      <c r="KI199" s="45"/>
      <c r="KJ199" s="45"/>
      <c r="KK199" s="45"/>
      <c r="KL199" s="45"/>
      <c r="KM199" s="45"/>
      <c r="KN199" s="45"/>
      <c r="KO199" s="45"/>
      <c r="KP199" s="45"/>
      <c r="KQ199" s="45"/>
      <c r="KR199" s="45"/>
      <c r="KS199" s="45"/>
      <c r="KT199" s="45"/>
      <c r="KU199" s="45"/>
      <c r="KV199" s="45"/>
      <c r="KW199" s="45"/>
      <c r="KX199" s="45"/>
      <c r="KY199" s="45"/>
      <c r="KZ199" s="45"/>
      <c r="LA199" s="45"/>
      <c r="LB199" s="45"/>
      <c r="LC199" s="45"/>
      <c r="LD199" s="45"/>
      <c r="LE199" s="45"/>
      <c r="LF199" s="45"/>
      <c r="LG199" s="45"/>
      <c r="LH199" s="45"/>
      <c r="LI199" s="45"/>
      <c r="LJ199" s="45"/>
      <c r="LK199" s="45"/>
      <c r="LL199" s="45"/>
      <c r="LM199" s="45"/>
      <c r="LN199" s="45"/>
      <c r="LO199" s="45"/>
      <c r="LP199" s="45"/>
      <c r="LQ199" s="45"/>
      <c r="LR199" s="45"/>
      <c r="LS199" s="45"/>
      <c r="LT199" s="45"/>
      <c r="LU199" s="45"/>
      <c r="LV199" s="45"/>
      <c r="LW199" s="45"/>
      <c r="LX199" s="45"/>
      <c r="LY199" s="45"/>
      <c r="LZ199" s="45"/>
      <c r="MA199" s="45"/>
      <c r="MB199" s="45"/>
      <c r="MC199" s="45"/>
      <c r="MD199" s="45"/>
      <c r="ME199" s="45"/>
      <c r="MF199" s="45"/>
      <c r="MG199" s="45"/>
      <c r="MH199" s="45"/>
      <c r="MI199" s="45"/>
      <c r="MJ199" s="45"/>
      <c r="MK199" s="45"/>
      <c r="ML199" s="45"/>
      <c r="MM199" s="45"/>
      <c r="MN199" s="45"/>
      <c r="MO199" s="45"/>
      <c r="MP199" s="45"/>
      <c r="MQ199" s="45"/>
      <c r="MR199" s="45"/>
      <c r="MS199" s="45"/>
      <c r="MT199" s="45"/>
      <c r="MU199" s="45"/>
      <c r="MV199" s="45"/>
      <c r="MW199" s="45"/>
      <c r="MX199" s="45"/>
      <c r="MY199" s="45"/>
      <c r="MZ199" s="45"/>
      <c r="NA199" s="45"/>
      <c r="NB199" s="45"/>
    </row>
    <row r="200" spans="2:366" x14ac:dyDescent="0.2">
      <c r="B200" s="45"/>
      <c r="C200" s="58"/>
      <c r="D200" s="148"/>
      <c r="E200" s="149"/>
      <c r="F200" s="58"/>
      <c r="G200" s="148"/>
      <c r="H200" s="149"/>
      <c r="I200" s="58"/>
      <c r="J200" s="148"/>
      <c r="K200" s="149"/>
      <c r="L200" s="58"/>
      <c r="M200" s="148"/>
      <c r="N200" s="149"/>
      <c r="O200" s="58"/>
      <c r="P200" s="148"/>
      <c r="Q200" s="149"/>
      <c r="R200" s="58"/>
      <c r="S200" s="148"/>
      <c r="T200" s="149"/>
      <c r="U200" s="58"/>
      <c r="V200" s="148"/>
      <c r="W200" s="149"/>
      <c r="X200" s="58"/>
      <c r="Y200" s="148"/>
      <c r="Z200" s="149"/>
      <c r="AA200" s="58"/>
      <c r="AB200" s="148"/>
      <c r="AC200" s="149"/>
      <c r="JG200" s="44"/>
      <c r="JH200" s="45"/>
      <c r="JI200" s="45"/>
      <c r="JJ200" s="45"/>
      <c r="JK200" s="45"/>
      <c r="JL200" s="45"/>
      <c r="JM200" s="45"/>
      <c r="JN200" s="45"/>
      <c r="JO200" s="45"/>
      <c r="JP200" s="45"/>
      <c r="JQ200" s="45"/>
      <c r="JR200" s="45"/>
      <c r="JS200" s="45"/>
      <c r="JT200" s="45"/>
      <c r="JU200" s="45"/>
      <c r="JV200" s="45"/>
      <c r="JW200" s="45"/>
      <c r="JX200" s="45"/>
      <c r="JY200" s="45"/>
      <c r="JZ200" s="45"/>
      <c r="KA200" s="45"/>
      <c r="KB200" s="45"/>
      <c r="KC200" s="45"/>
      <c r="KD200" s="45"/>
      <c r="KE200" s="45"/>
      <c r="KF200" s="45"/>
      <c r="KG200" s="45"/>
      <c r="KH200" s="45"/>
      <c r="KI200" s="45"/>
      <c r="KJ200" s="45"/>
      <c r="KK200" s="45"/>
      <c r="KL200" s="45"/>
      <c r="KM200" s="45"/>
      <c r="KN200" s="45"/>
      <c r="KO200" s="45"/>
      <c r="KP200" s="45"/>
      <c r="KQ200" s="45"/>
      <c r="KR200" s="45"/>
      <c r="KS200" s="45"/>
      <c r="KT200" s="45"/>
      <c r="KU200" s="45"/>
      <c r="KV200" s="45"/>
      <c r="KW200" s="45"/>
      <c r="KX200" s="45"/>
      <c r="KY200" s="45"/>
      <c r="KZ200" s="45"/>
      <c r="LA200" s="45"/>
      <c r="LB200" s="45"/>
      <c r="LC200" s="45"/>
      <c r="LD200" s="45"/>
      <c r="LE200" s="45"/>
      <c r="LF200" s="45"/>
      <c r="LG200" s="45"/>
      <c r="LH200" s="45"/>
      <c r="LI200" s="45"/>
      <c r="LJ200" s="45"/>
      <c r="LK200" s="45"/>
      <c r="LL200" s="45"/>
      <c r="LM200" s="45"/>
      <c r="LN200" s="45"/>
      <c r="LO200" s="45"/>
      <c r="LP200" s="45"/>
      <c r="LQ200" s="45"/>
      <c r="LR200" s="45"/>
      <c r="LS200" s="45"/>
      <c r="LT200" s="45"/>
      <c r="LU200" s="45"/>
      <c r="LV200" s="45"/>
      <c r="LW200" s="45"/>
      <c r="LX200" s="45"/>
      <c r="LY200" s="45"/>
      <c r="LZ200" s="45"/>
      <c r="MA200" s="45"/>
      <c r="MB200" s="45"/>
      <c r="MC200" s="45"/>
      <c r="MD200" s="45"/>
      <c r="ME200" s="45"/>
      <c r="MF200" s="45"/>
      <c r="MG200" s="45"/>
      <c r="MH200" s="45"/>
      <c r="MI200" s="45"/>
      <c r="MJ200" s="45"/>
      <c r="MK200" s="45"/>
      <c r="ML200" s="45"/>
      <c r="MM200" s="45"/>
      <c r="MN200" s="45"/>
      <c r="MO200" s="45"/>
      <c r="MP200" s="45"/>
      <c r="MQ200" s="45"/>
      <c r="MR200" s="45"/>
      <c r="MS200" s="45"/>
      <c r="MT200" s="45"/>
      <c r="MU200" s="45"/>
      <c r="MV200" s="45"/>
      <c r="MW200" s="45"/>
      <c r="MX200" s="45"/>
      <c r="MY200" s="45"/>
      <c r="MZ200" s="45"/>
      <c r="NA200" s="45"/>
      <c r="NB200" s="45"/>
    </row>
    <row r="201" spans="2:366" x14ac:dyDescent="0.2">
      <c r="B201" s="45"/>
      <c r="C201" s="58"/>
      <c r="D201" s="148"/>
      <c r="E201" s="149"/>
      <c r="F201" s="58"/>
      <c r="G201" s="148"/>
      <c r="H201" s="149"/>
      <c r="I201" s="58"/>
      <c r="J201" s="148"/>
      <c r="K201" s="149"/>
      <c r="L201" s="58"/>
      <c r="M201" s="148"/>
      <c r="N201" s="149"/>
      <c r="O201" s="58"/>
      <c r="P201" s="148"/>
      <c r="Q201" s="149"/>
      <c r="R201" s="58"/>
      <c r="S201" s="148"/>
      <c r="T201" s="149"/>
      <c r="U201" s="58"/>
      <c r="V201" s="148"/>
      <c r="W201" s="149"/>
      <c r="X201" s="58"/>
      <c r="Y201" s="148"/>
      <c r="Z201" s="149"/>
      <c r="AA201" s="58"/>
      <c r="AB201" s="148"/>
      <c r="AC201" s="149"/>
      <c r="JG201" s="44"/>
      <c r="JH201" s="45"/>
      <c r="JI201" s="45"/>
      <c r="JJ201" s="45"/>
      <c r="JK201" s="45"/>
      <c r="JL201" s="45"/>
      <c r="JM201" s="45"/>
      <c r="JN201" s="45"/>
      <c r="JO201" s="45"/>
      <c r="JP201" s="45"/>
      <c r="JQ201" s="45"/>
      <c r="JR201" s="45"/>
      <c r="JS201" s="45"/>
      <c r="JT201" s="45"/>
      <c r="JU201" s="45"/>
      <c r="JV201" s="45"/>
      <c r="JW201" s="45"/>
      <c r="JX201" s="45"/>
      <c r="JY201" s="45"/>
      <c r="JZ201" s="45"/>
      <c r="KA201" s="45"/>
      <c r="KB201" s="45"/>
      <c r="KC201" s="45"/>
      <c r="KD201" s="45"/>
      <c r="KE201" s="45"/>
      <c r="KF201" s="45"/>
      <c r="KG201" s="45"/>
      <c r="KH201" s="45"/>
      <c r="KI201" s="45"/>
      <c r="KJ201" s="45"/>
      <c r="KK201" s="45"/>
      <c r="KL201" s="45"/>
      <c r="KM201" s="45"/>
      <c r="KN201" s="45"/>
      <c r="KO201" s="45"/>
      <c r="KP201" s="45"/>
      <c r="KQ201" s="45"/>
      <c r="KR201" s="45"/>
      <c r="KS201" s="45"/>
      <c r="KT201" s="45"/>
      <c r="KU201" s="45"/>
      <c r="KV201" s="45"/>
      <c r="KW201" s="45"/>
      <c r="KX201" s="45"/>
      <c r="KY201" s="45"/>
      <c r="KZ201" s="45"/>
      <c r="LA201" s="45"/>
      <c r="LB201" s="45"/>
      <c r="LC201" s="45"/>
      <c r="LD201" s="45"/>
      <c r="LE201" s="45"/>
      <c r="LF201" s="45"/>
      <c r="LG201" s="45"/>
      <c r="LH201" s="45"/>
      <c r="LI201" s="45"/>
      <c r="LJ201" s="45"/>
      <c r="LK201" s="45"/>
      <c r="LL201" s="45"/>
      <c r="LM201" s="45"/>
      <c r="LN201" s="45"/>
      <c r="LO201" s="45"/>
      <c r="LP201" s="45"/>
      <c r="LQ201" s="45"/>
      <c r="LR201" s="45"/>
      <c r="LS201" s="45"/>
      <c r="LT201" s="45"/>
      <c r="LU201" s="45"/>
      <c r="LV201" s="45"/>
      <c r="LW201" s="45"/>
      <c r="LX201" s="45"/>
      <c r="LY201" s="45"/>
      <c r="LZ201" s="45"/>
      <c r="MA201" s="45"/>
      <c r="MB201" s="45"/>
      <c r="MC201" s="45"/>
      <c r="MD201" s="45"/>
      <c r="ME201" s="45"/>
      <c r="MF201" s="45"/>
      <c r="MG201" s="45"/>
      <c r="MH201" s="45"/>
      <c r="MI201" s="45"/>
      <c r="MJ201" s="45"/>
      <c r="MK201" s="45"/>
      <c r="ML201" s="45"/>
      <c r="MM201" s="45"/>
      <c r="MN201" s="45"/>
      <c r="MO201" s="45"/>
      <c r="MP201" s="45"/>
      <c r="MQ201" s="45"/>
      <c r="MR201" s="45"/>
      <c r="MS201" s="45"/>
      <c r="MT201" s="45"/>
      <c r="MU201" s="45"/>
      <c r="MV201" s="45"/>
      <c r="MW201" s="45"/>
      <c r="MX201" s="45"/>
      <c r="MY201" s="45"/>
      <c r="MZ201" s="45"/>
      <c r="NA201" s="45"/>
      <c r="NB201" s="45"/>
    </row>
    <row r="202" spans="2:366" x14ac:dyDescent="0.2">
      <c r="B202" s="45"/>
      <c r="C202" s="58"/>
      <c r="D202" s="148"/>
      <c r="E202" s="149"/>
      <c r="F202" s="58"/>
      <c r="G202" s="148"/>
      <c r="H202" s="149"/>
      <c r="I202" s="58"/>
      <c r="J202" s="148"/>
      <c r="K202" s="149"/>
      <c r="L202" s="58"/>
      <c r="M202" s="148"/>
      <c r="N202" s="149"/>
      <c r="O202" s="58"/>
      <c r="P202" s="148"/>
      <c r="Q202" s="149"/>
      <c r="R202" s="58"/>
      <c r="S202" s="148"/>
      <c r="T202" s="149"/>
      <c r="U202" s="58"/>
      <c r="V202" s="148"/>
      <c r="W202" s="149"/>
      <c r="X202" s="58"/>
      <c r="Y202" s="148"/>
      <c r="Z202" s="149"/>
      <c r="AA202" s="58"/>
      <c r="AB202" s="148"/>
      <c r="AC202" s="149"/>
      <c r="JG202" s="44"/>
      <c r="JH202" s="45"/>
      <c r="JI202" s="45"/>
      <c r="JJ202" s="45"/>
      <c r="JK202" s="45"/>
      <c r="JL202" s="45"/>
      <c r="JM202" s="45"/>
      <c r="JN202" s="45"/>
      <c r="JO202" s="45"/>
      <c r="JP202" s="45"/>
      <c r="JQ202" s="45"/>
      <c r="JR202" s="45"/>
      <c r="JS202" s="45"/>
      <c r="JT202" s="45"/>
      <c r="JU202" s="45"/>
      <c r="JV202" s="45"/>
      <c r="JW202" s="45"/>
      <c r="JX202" s="45"/>
      <c r="JY202" s="45"/>
      <c r="JZ202" s="45"/>
      <c r="KA202" s="45"/>
      <c r="KB202" s="45"/>
      <c r="KC202" s="45"/>
      <c r="KD202" s="45"/>
      <c r="KE202" s="45"/>
      <c r="KF202" s="45"/>
      <c r="KG202" s="45"/>
      <c r="KH202" s="45"/>
      <c r="KI202" s="45"/>
      <c r="KJ202" s="45"/>
      <c r="KK202" s="45"/>
      <c r="KL202" s="45"/>
      <c r="KM202" s="45"/>
      <c r="KN202" s="45"/>
      <c r="KO202" s="45"/>
      <c r="KP202" s="45"/>
      <c r="KQ202" s="45"/>
      <c r="KR202" s="45"/>
      <c r="KS202" s="45"/>
      <c r="KT202" s="45"/>
      <c r="KU202" s="45"/>
      <c r="KV202" s="45"/>
      <c r="KW202" s="45"/>
      <c r="KX202" s="45"/>
      <c r="KY202" s="45"/>
      <c r="KZ202" s="45"/>
      <c r="LA202" s="45"/>
      <c r="LB202" s="45"/>
      <c r="LC202" s="45"/>
      <c r="LD202" s="45"/>
      <c r="LE202" s="45"/>
      <c r="LF202" s="45"/>
      <c r="LG202" s="45"/>
      <c r="LH202" s="45"/>
      <c r="LI202" s="45"/>
      <c r="LJ202" s="45"/>
      <c r="LK202" s="45"/>
      <c r="LL202" s="45"/>
      <c r="LM202" s="45"/>
      <c r="LN202" s="45"/>
      <c r="LO202" s="45"/>
      <c r="LP202" s="45"/>
      <c r="LQ202" s="45"/>
      <c r="LR202" s="45"/>
      <c r="LS202" s="45"/>
      <c r="LT202" s="45"/>
      <c r="LU202" s="45"/>
      <c r="LV202" s="45"/>
      <c r="LW202" s="45"/>
      <c r="LX202" s="45"/>
      <c r="LY202" s="45"/>
      <c r="LZ202" s="45"/>
      <c r="MA202" s="45"/>
      <c r="MB202" s="45"/>
      <c r="MC202" s="45"/>
      <c r="MD202" s="45"/>
      <c r="ME202" s="45"/>
      <c r="MF202" s="45"/>
      <c r="MG202" s="45"/>
      <c r="MH202" s="45"/>
      <c r="MI202" s="45"/>
      <c r="MJ202" s="45"/>
      <c r="MK202" s="45"/>
      <c r="ML202" s="45"/>
      <c r="MM202" s="45"/>
      <c r="MN202" s="45"/>
      <c r="MO202" s="45"/>
      <c r="MP202" s="45"/>
      <c r="MQ202" s="45"/>
      <c r="MR202" s="45"/>
      <c r="MS202" s="45"/>
      <c r="MT202" s="45"/>
      <c r="MU202" s="45"/>
      <c r="MV202" s="45"/>
      <c r="MW202" s="45"/>
      <c r="MX202" s="45"/>
      <c r="MY202" s="45"/>
      <c r="MZ202" s="45"/>
      <c r="NA202" s="45"/>
      <c r="NB202" s="45"/>
    </row>
    <row r="203" spans="2:366" x14ac:dyDescent="0.2">
      <c r="B203" s="45"/>
      <c r="C203" s="58"/>
      <c r="D203" s="148"/>
      <c r="E203" s="149"/>
      <c r="F203" s="58"/>
      <c r="G203" s="148"/>
      <c r="H203" s="149"/>
      <c r="I203" s="58"/>
      <c r="J203" s="148"/>
      <c r="K203" s="149"/>
      <c r="L203" s="58"/>
      <c r="M203" s="148"/>
      <c r="N203" s="149"/>
      <c r="O203" s="58"/>
      <c r="P203" s="148"/>
      <c r="Q203" s="149"/>
      <c r="R203" s="58"/>
      <c r="S203" s="148"/>
      <c r="T203" s="149"/>
      <c r="U203" s="58"/>
      <c r="V203" s="148"/>
      <c r="W203" s="149"/>
      <c r="X203" s="58"/>
      <c r="Y203" s="148"/>
      <c r="Z203" s="149"/>
      <c r="AA203" s="58"/>
      <c r="AB203" s="148"/>
      <c r="AC203" s="149"/>
      <c r="JG203" s="44"/>
      <c r="JH203" s="45"/>
      <c r="JI203" s="45"/>
      <c r="JJ203" s="45"/>
      <c r="JK203" s="45"/>
      <c r="JL203" s="45"/>
      <c r="JM203" s="45"/>
      <c r="JN203" s="45"/>
      <c r="JO203" s="45"/>
      <c r="JP203" s="45"/>
      <c r="JQ203" s="45"/>
      <c r="JR203" s="45"/>
      <c r="JS203" s="45"/>
      <c r="JT203" s="45"/>
      <c r="JU203" s="45"/>
      <c r="JV203" s="45"/>
      <c r="JW203" s="45"/>
      <c r="JX203" s="45"/>
      <c r="JY203" s="45"/>
      <c r="JZ203" s="45"/>
      <c r="KA203" s="45"/>
      <c r="KB203" s="45"/>
      <c r="KC203" s="45"/>
      <c r="KD203" s="45"/>
      <c r="KE203" s="45"/>
      <c r="KF203" s="45"/>
      <c r="KG203" s="45"/>
      <c r="KH203" s="45"/>
      <c r="KI203" s="45"/>
      <c r="KJ203" s="45"/>
      <c r="KK203" s="45"/>
      <c r="KL203" s="45"/>
      <c r="KM203" s="45"/>
      <c r="KN203" s="45"/>
      <c r="KO203" s="45"/>
      <c r="KP203" s="45"/>
      <c r="KQ203" s="45"/>
      <c r="KR203" s="45"/>
      <c r="KS203" s="45"/>
      <c r="KT203" s="45"/>
      <c r="KU203" s="45"/>
      <c r="KV203" s="45"/>
      <c r="KW203" s="45"/>
      <c r="KX203" s="45"/>
      <c r="KY203" s="45"/>
      <c r="KZ203" s="45"/>
      <c r="LA203" s="45"/>
      <c r="LB203" s="45"/>
      <c r="LC203" s="45"/>
      <c r="LD203" s="45"/>
      <c r="LE203" s="45"/>
      <c r="LF203" s="45"/>
      <c r="LG203" s="45"/>
      <c r="LH203" s="45"/>
      <c r="LI203" s="45"/>
      <c r="LJ203" s="45"/>
      <c r="LK203" s="45"/>
      <c r="LL203" s="45"/>
      <c r="LM203" s="45"/>
      <c r="LN203" s="45"/>
      <c r="LO203" s="45"/>
      <c r="LP203" s="45"/>
      <c r="LQ203" s="45"/>
      <c r="LR203" s="45"/>
      <c r="LS203" s="45"/>
      <c r="LT203" s="45"/>
      <c r="LU203" s="45"/>
      <c r="LV203" s="45"/>
      <c r="LW203" s="45"/>
      <c r="LX203" s="45"/>
      <c r="LY203" s="45"/>
      <c r="LZ203" s="45"/>
      <c r="MA203" s="45"/>
      <c r="MB203" s="45"/>
      <c r="MC203" s="45"/>
      <c r="MD203" s="45"/>
      <c r="ME203" s="45"/>
      <c r="MF203" s="45"/>
      <c r="MG203" s="45"/>
      <c r="MH203" s="45"/>
      <c r="MI203" s="45"/>
      <c r="MJ203" s="45"/>
      <c r="MK203" s="45"/>
      <c r="ML203" s="45"/>
      <c r="MM203" s="45"/>
      <c r="MN203" s="45"/>
      <c r="MO203" s="45"/>
      <c r="MP203" s="45"/>
      <c r="MQ203" s="45"/>
      <c r="MR203" s="45"/>
      <c r="MS203" s="45"/>
      <c r="MT203" s="45"/>
      <c r="MU203" s="45"/>
      <c r="MV203" s="45"/>
      <c r="MW203" s="45"/>
      <c r="MX203" s="45"/>
      <c r="MY203" s="45"/>
      <c r="MZ203" s="45"/>
      <c r="NA203" s="45"/>
      <c r="NB203" s="45"/>
    </row>
    <row r="204" spans="2:366" x14ac:dyDescent="0.2">
      <c r="B204" s="45"/>
      <c r="C204" s="58"/>
      <c r="D204" s="148"/>
      <c r="E204" s="149"/>
      <c r="F204" s="58"/>
      <c r="G204" s="148"/>
      <c r="H204" s="149"/>
      <c r="I204" s="58"/>
      <c r="J204" s="148"/>
      <c r="K204" s="149"/>
      <c r="L204" s="58"/>
      <c r="M204" s="148"/>
      <c r="N204" s="149"/>
      <c r="O204" s="58"/>
      <c r="P204" s="148"/>
      <c r="Q204" s="149"/>
      <c r="R204" s="58"/>
      <c r="S204" s="148"/>
      <c r="T204" s="149"/>
      <c r="U204" s="58"/>
      <c r="V204" s="148"/>
      <c r="W204" s="149"/>
      <c r="X204" s="58"/>
      <c r="Y204" s="148"/>
      <c r="Z204" s="149"/>
      <c r="AA204" s="58"/>
      <c r="AB204" s="148"/>
      <c r="AC204" s="149"/>
      <c r="JG204" s="44"/>
      <c r="JH204" s="45"/>
      <c r="JI204" s="45"/>
      <c r="JJ204" s="45"/>
      <c r="JK204" s="45"/>
      <c r="JL204" s="45"/>
      <c r="JM204" s="45"/>
      <c r="JN204" s="45"/>
      <c r="JO204" s="45"/>
      <c r="JP204" s="45"/>
      <c r="JQ204" s="45"/>
      <c r="JR204" s="45"/>
      <c r="JS204" s="45"/>
      <c r="JT204" s="45"/>
      <c r="JU204" s="45"/>
      <c r="JV204" s="45"/>
      <c r="JW204" s="45"/>
      <c r="JX204" s="45"/>
      <c r="JY204" s="45"/>
      <c r="JZ204" s="45"/>
      <c r="KA204" s="45"/>
      <c r="KB204" s="45"/>
      <c r="KC204" s="45"/>
      <c r="KD204" s="45"/>
      <c r="KE204" s="45"/>
      <c r="KF204" s="45"/>
      <c r="KG204" s="45"/>
      <c r="KH204" s="45"/>
      <c r="KI204" s="45"/>
      <c r="KJ204" s="45"/>
      <c r="KK204" s="45"/>
      <c r="KL204" s="45"/>
      <c r="KM204" s="45"/>
      <c r="KN204" s="45"/>
      <c r="KO204" s="45"/>
      <c r="KP204" s="45"/>
      <c r="KQ204" s="45"/>
      <c r="KR204" s="45"/>
      <c r="KS204" s="45"/>
      <c r="KT204" s="45"/>
      <c r="KU204" s="45"/>
      <c r="KV204" s="45"/>
      <c r="KW204" s="45"/>
      <c r="KX204" s="45"/>
      <c r="KY204" s="45"/>
      <c r="KZ204" s="45"/>
      <c r="LA204" s="45"/>
      <c r="LB204" s="45"/>
      <c r="LC204" s="45"/>
      <c r="LD204" s="45"/>
      <c r="LE204" s="45"/>
      <c r="LF204" s="45"/>
      <c r="LG204" s="45"/>
      <c r="LH204" s="45"/>
      <c r="LI204" s="45"/>
      <c r="LJ204" s="45"/>
      <c r="LK204" s="45"/>
      <c r="LL204" s="45"/>
      <c r="LM204" s="45"/>
      <c r="LN204" s="45"/>
      <c r="LO204" s="45"/>
      <c r="LP204" s="45"/>
      <c r="LQ204" s="45"/>
      <c r="LR204" s="45"/>
      <c r="LS204" s="45"/>
      <c r="LT204" s="45"/>
      <c r="LU204" s="45"/>
      <c r="LV204" s="45"/>
      <c r="LW204" s="45"/>
      <c r="LX204" s="45"/>
      <c r="LY204" s="45"/>
      <c r="LZ204" s="45"/>
      <c r="MA204" s="45"/>
      <c r="MB204" s="45"/>
      <c r="MC204" s="45"/>
      <c r="MD204" s="45"/>
      <c r="ME204" s="45"/>
      <c r="MF204" s="45"/>
      <c r="MG204" s="45"/>
      <c r="MH204" s="45"/>
      <c r="MI204" s="45"/>
      <c r="MJ204" s="45"/>
      <c r="MK204" s="45"/>
      <c r="ML204" s="45"/>
      <c r="MM204" s="45"/>
      <c r="MN204" s="45"/>
      <c r="MO204" s="45"/>
      <c r="MP204" s="45"/>
      <c r="MQ204" s="45"/>
      <c r="MR204" s="45"/>
      <c r="MS204" s="45"/>
      <c r="MT204" s="45"/>
      <c r="MU204" s="45"/>
      <c r="MV204" s="45"/>
      <c r="MW204" s="45"/>
      <c r="MX204" s="45"/>
      <c r="MY204" s="45"/>
      <c r="MZ204" s="45"/>
      <c r="NA204" s="45"/>
      <c r="NB204" s="45"/>
    </row>
    <row r="205" spans="2:366" x14ac:dyDescent="0.2">
      <c r="B205" s="45"/>
      <c r="C205" s="58"/>
      <c r="D205" s="148"/>
      <c r="E205" s="149"/>
      <c r="F205" s="58"/>
      <c r="G205" s="148"/>
      <c r="H205" s="149"/>
      <c r="I205" s="58"/>
      <c r="J205" s="148"/>
      <c r="K205" s="149"/>
      <c r="L205" s="58"/>
      <c r="M205" s="148"/>
      <c r="N205" s="149"/>
      <c r="O205" s="58"/>
      <c r="P205" s="148"/>
      <c r="Q205" s="149"/>
      <c r="R205" s="58"/>
      <c r="S205" s="148"/>
      <c r="T205" s="149"/>
      <c r="U205" s="58"/>
      <c r="V205" s="148"/>
      <c r="W205" s="149"/>
      <c r="X205" s="58"/>
      <c r="Y205" s="148"/>
      <c r="Z205" s="149"/>
      <c r="AA205" s="58"/>
      <c r="AB205" s="148"/>
      <c r="AC205" s="149"/>
      <c r="JG205" s="44"/>
      <c r="JH205" s="45"/>
      <c r="JI205" s="45"/>
      <c r="JJ205" s="45"/>
      <c r="JK205" s="45"/>
      <c r="JL205" s="45"/>
      <c r="JM205" s="45"/>
      <c r="JN205" s="45"/>
      <c r="JO205" s="45"/>
      <c r="JP205" s="45"/>
      <c r="JQ205" s="45"/>
      <c r="JR205" s="45"/>
      <c r="JS205" s="45"/>
      <c r="JT205" s="45"/>
      <c r="JU205" s="45"/>
      <c r="JV205" s="45"/>
      <c r="JW205" s="45"/>
      <c r="JX205" s="45"/>
      <c r="JY205" s="45"/>
      <c r="JZ205" s="45"/>
      <c r="KA205" s="45"/>
      <c r="KB205" s="45"/>
      <c r="KC205" s="45"/>
      <c r="KD205" s="45"/>
      <c r="KE205" s="45"/>
      <c r="KF205" s="45"/>
      <c r="KG205" s="45"/>
      <c r="KH205" s="45"/>
      <c r="KI205" s="45"/>
      <c r="KJ205" s="45"/>
      <c r="KK205" s="45"/>
      <c r="KL205" s="45"/>
      <c r="KM205" s="45"/>
      <c r="KN205" s="45"/>
      <c r="KO205" s="45"/>
      <c r="KP205" s="45"/>
      <c r="KQ205" s="45"/>
      <c r="KR205" s="45"/>
      <c r="KS205" s="45"/>
      <c r="KT205" s="45"/>
      <c r="KU205" s="45"/>
      <c r="KV205" s="45"/>
      <c r="KW205" s="45"/>
      <c r="KX205" s="45"/>
      <c r="KY205" s="45"/>
      <c r="KZ205" s="45"/>
      <c r="LA205" s="45"/>
      <c r="LB205" s="45"/>
      <c r="LC205" s="45"/>
      <c r="LD205" s="45"/>
      <c r="LE205" s="45"/>
      <c r="LF205" s="45"/>
      <c r="LG205" s="45"/>
      <c r="LH205" s="45"/>
      <c r="LI205" s="45"/>
      <c r="LJ205" s="45"/>
      <c r="LK205" s="45"/>
      <c r="LL205" s="45"/>
      <c r="LM205" s="45"/>
      <c r="LN205" s="45"/>
      <c r="LO205" s="45"/>
      <c r="LP205" s="45"/>
      <c r="LQ205" s="45"/>
      <c r="LR205" s="45"/>
      <c r="LS205" s="45"/>
      <c r="LT205" s="45"/>
      <c r="LU205" s="45"/>
      <c r="LV205" s="45"/>
      <c r="LW205" s="45"/>
      <c r="LX205" s="45"/>
      <c r="LY205" s="45"/>
      <c r="LZ205" s="45"/>
      <c r="MA205" s="45"/>
      <c r="MB205" s="45"/>
      <c r="MC205" s="45"/>
      <c r="MD205" s="45"/>
      <c r="ME205" s="45"/>
      <c r="MF205" s="45"/>
      <c r="MG205" s="45"/>
      <c r="MH205" s="45"/>
      <c r="MI205" s="45"/>
      <c r="MJ205" s="45"/>
      <c r="MK205" s="45"/>
      <c r="ML205" s="45"/>
      <c r="MM205" s="45"/>
      <c r="MN205" s="45"/>
      <c r="MO205" s="45"/>
      <c r="MP205" s="45"/>
      <c r="MQ205" s="45"/>
      <c r="MR205" s="45"/>
      <c r="MS205" s="45"/>
      <c r="MT205" s="45"/>
      <c r="MU205" s="45"/>
      <c r="MV205" s="45"/>
      <c r="MW205" s="45"/>
      <c r="MX205" s="45"/>
      <c r="MY205" s="45"/>
      <c r="MZ205" s="45"/>
      <c r="NA205" s="45"/>
      <c r="NB205" s="45"/>
    </row>
    <row r="206" spans="2:366" x14ac:dyDescent="0.2">
      <c r="B206" s="45"/>
      <c r="C206" s="58"/>
      <c r="D206" s="148"/>
      <c r="E206" s="149"/>
      <c r="F206" s="58"/>
      <c r="G206" s="148"/>
      <c r="H206" s="149"/>
      <c r="I206" s="58"/>
      <c r="J206" s="148"/>
      <c r="K206" s="149"/>
      <c r="L206" s="58"/>
      <c r="M206" s="148"/>
      <c r="N206" s="149"/>
      <c r="O206" s="58"/>
      <c r="P206" s="148"/>
      <c r="Q206" s="149"/>
      <c r="R206" s="58"/>
      <c r="S206" s="148"/>
      <c r="T206" s="149"/>
      <c r="U206" s="58"/>
      <c r="V206" s="148"/>
      <c r="W206" s="149"/>
      <c r="X206" s="58"/>
      <c r="Y206" s="148"/>
      <c r="Z206" s="149"/>
      <c r="AA206" s="58"/>
      <c r="AB206" s="148"/>
      <c r="AC206" s="149"/>
      <c r="JG206" s="44"/>
      <c r="JH206" s="45"/>
      <c r="JI206" s="45"/>
      <c r="JJ206" s="45"/>
      <c r="JK206" s="45"/>
      <c r="JL206" s="45"/>
      <c r="JM206" s="45"/>
      <c r="JN206" s="45"/>
      <c r="JO206" s="45"/>
      <c r="JP206" s="45"/>
      <c r="JQ206" s="45"/>
      <c r="JR206" s="45"/>
      <c r="JS206" s="45"/>
      <c r="JT206" s="45"/>
      <c r="JU206" s="45"/>
      <c r="JV206" s="45"/>
      <c r="JW206" s="45"/>
      <c r="JX206" s="45"/>
      <c r="JY206" s="45"/>
      <c r="JZ206" s="45"/>
      <c r="KA206" s="45"/>
      <c r="KB206" s="45"/>
      <c r="KC206" s="45"/>
      <c r="KD206" s="45"/>
      <c r="KE206" s="45"/>
      <c r="KF206" s="45"/>
      <c r="KG206" s="45"/>
      <c r="KH206" s="45"/>
      <c r="KI206" s="45"/>
      <c r="KJ206" s="45"/>
      <c r="KK206" s="45"/>
      <c r="KL206" s="45"/>
      <c r="KM206" s="45"/>
      <c r="KN206" s="45"/>
      <c r="KO206" s="45"/>
      <c r="KP206" s="45"/>
      <c r="KQ206" s="45"/>
      <c r="KR206" s="45"/>
      <c r="KS206" s="45"/>
      <c r="KT206" s="45"/>
      <c r="KU206" s="45"/>
      <c r="KV206" s="45"/>
      <c r="KW206" s="45"/>
      <c r="KX206" s="45"/>
      <c r="KY206" s="45"/>
      <c r="KZ206" s="45"/>
      <c r="LA206" s="45"/>
      <c r="LB206" s="45"/>
      <c r="LC206" s="45"/>
      <c r="LD206" s="45"/>
      <c r="LE206" s="45"/>
      <c r="LF206" s="45"/>
      <c r="LG206" s="45"/>
      <c r="LH206" s="45"/>
      <c r="LI206" s="45"/>
      <c r="LJ206" s="45"/>
      <c r="LK206" s="45"/>
      <c r="LL206" s="45"/>
      <c r="LM206" s="45"/>
      <c r="LN206" s="45"/>
      <c r="LO206" s="45"/>
      <c r="LP206" s="45"/>
      <c r="LQ206" s="45"/>
      <c r="LR206" s="45"/>
      <c r="LS206" s="45"/>
      <c r="LT206" s="45"/>
      <c r="LU206" s="45"/>
      <c r="LV206" s="45"/>
      <c r="LW206" s="45"/>
      <c r="LX206" s="45"/>
      <c r="LY206" s="45"/>
      <c r="LZ206" s="45"/>
      <c r="MA206" s="45"/>
      <c r="MB206" s="45"/>
      <c r="MC206" s="45"/>
      <c r="MD206" s="45"/>
      <c r="ME206" s="45"/>
      <c r="MF206" s="45"/>
      <c r="MG206" s="45"/>
      <c r="MH206" s="45"/>
      <c r="MI206" s="45"/>
      <c r="MJ206" s="45"/>
      <c r="MK206" s="45"/>
      <c r="ML206" s="45"/>
      <c r="MM206" s="45"/>
      <c r="MN206" s="45"/>
      <c r="MO206" s="45"/>
      <c r="MP206" s="45"/>
      <c r="MQ206" s="45"/>
      <c r="MR206" s="45"/>
      <c r="MS206" s="45"/>
      <c r="MT206" s="45"/>
      <c r="MU206" s="45"/>
      <c r="MV206" s="45"/>
      <c r="MW206" s="45"/>
      <c r="MX206" s="45"/>
      <c r="MY206" s="45"/>
      <c r="MZ206" s="45"/>
      <c r="NA206" s="45"/>
      <c r="NB206" s="45"/>
    </row>
    <row r="207" spans="2:366" x14ac:dyDescent="0.2">
      <c r="B207" s="45"/>
      <c r="C207" s="58"/>
      <c r="D207" s="148"/>
      <c r="E207" s="149"/>
      <c r="F207" s="58"/>
      <c r="G207" s="148"/>
      <c r="H207" s="149"/>
      <c r="I207" s="58"/>
      <c r="J207" s="148"/>
      <c r="K207" s="149"/>
      <c r="L207" s="58"/>
      <c r="M207" s="148"/>
      <c r="N207" s="149"/>
      <c r="O207" s="58"/>
      <c r="P207" s="148"/>
      <c r="Q207" s="149"/>
      <c r="R207" s="58"/>
      <c r="S207" s="148"/>
      <c r="T207" s="149"/>
      <c r="U207" s="58"/>
      <c r="V207" s="148"/>
      <c r="W207" s="149"/>
      <c r="X207" s="58"/>
      <c r="Y207" s="148"/>
      <c r="Z207" s="149"/>
      <c r="AA207" s="58"/>
      <c r="AB207" s="148"/>
      <c r="AC207" s="149"/>
      <c r="JG207" s="44"/>
      <c r="JH207" s="45"/>
      <c r="JI207" s="45"/>
      <c r="JJ207" s="45"/>
      <c r="JK207" s="45"/>
      <c r="JL207" s="45"/>
      <c r="JM207" s="45"/>
      <c r="JN207" s="45"/>
      <c r="JO207" s="45"/>
      <c r="JP207" s="45"/>
      <c r="JQ207" s="45"/>
      <c r="JR207" s="45"/>
      <c r="JS207" s="45"/>
      <c r="JT207" s="45"/>
      <c r="JU207" s="45"/>
      <c r="JV207" s="45"/>
      <c r="JW207" s="45"/>
      <c r="JX207" s="45"/>
      <c r="JY207" s="45"/>
      <c r="JZ207" s="45"/>
      <c r="KA207" s="45"/>
      <c r="KB207" s="45"/>
      <c r="KC207" s="45"/>
      <c r="KD207" s="45"/>
      <c r="KE207" s="45"/>
      <c r="KF207" s="45"/>
      <c r="KG207" s="45"/>
      <c r="KH207" s="45"/>
      <c r="KI207" s="45"/>
      <c r="KJ207" s="45"/>
      <c r="KK207" s="45"/>
      <c r="KL207" s="45"/>
      <c r="KM207" s="45"/>
      <c r="KN207" s="45"/>
      <c r="KO207" s="45"/>
      <c r="KP207" s="45"/>
      <c r="KQ207" s="45"/>
      <c r="KR207" s="45"/>
      <c r="KS207" s="45"/>
      <c r="KT207" s="45"/>
      <c r="KU207" s="45"/>
      <c r="KV207" s="45"/>
      <c r="KW207" s="45"/>
      <c r="KX207" s="45"/>
      <c r="KY207" s="45"/>
      <c r="KZ207" s="45"/>
      <c r="LA207" s="45"/>
      <c r="LB207" s="45"/>
      <c r="LC207" s="45"/>
      <c r="LD207" s="45"/>
      <c r="LE207" s="45"/>
      <c r="LF207" s="45"/>
      <c r="LG207" s="45"/>
      <c r="LH207" s="45"/>
      <c r="LI207" s="45"/>
      <c r="LJ207" s="45"/>
      <c r="LK207" s="45"/>
      <c r="LL207" s="45"/>
      <c r="LM207" s="45"/>
      <c r="LN207" s="45"/>
      <c r="LO207" s="45"/>
      <c r="LP207" s="45"/>
      <c r="LQ207" s="45"/>
      <c r="LR207" s="45"/>
      <c r="LS207" s="45"/>
      <c r="LT207" s="45"/>
      <c r="LU207" s="45"/>
      <c r="LV207" s="45"/>
      <c r="LW207" s="45"/>
      <c r="LX207" s="45"/>
      <c r="LY207" s="45"/>
      <c r="LZ207" s="45"/>
      <c r="MA207" s="45"/>
      <c r="MB207" s="45"/>
      <c r="MC207" s="45"/>
      <c r="MD207" s="45"/>
      <c r="ME207" s="45"/>
      <c r="MF207" s="45"/>
      <c r="MG207" s="45"/>
      <c r="MH207" s="45"/>
      <c r="MI207" s="45"/>
      <c r="MJ207" s="45"/>
      <c r="MK207" s="45"/>
      <c r="ML207" s="45"/>
      <c r="MM207" s="45"/>
      <c r="MN207" s="45"/>
      <c r="MO207" s="45"/>
      <c r="MP207" s="45"/>
      <c r="MQ207" s="45"/>
      <c r="MR207" s="45"/>
      <c r="MS207" s="45"/>
      <c r="MT207" s="45"/>
      <c r="MU207" s="45"/>
      <c r="MV207" s="45"/>
      <c r="MW207" s="45"/>
      <c r="MX207" s="45"/>
      <c r="MY207" s="45"/>
      <c r="MZ207" s="45"/>
      <c r="NA207" s="45"/>
      <c r="NB207" s="45"/>
    </row>
    <row r="208" spans="2:366" x14ac:dyDescent="0.2">
      <c r="B208" s="45"/>
      <c r="C208" s="58"/>
      <c r="D208" s="148"/>
      <c r="E208" s="149"/>
      <c r="F208" s="58"/>
      <c r="G208" s="148"/>
      <c r="H208" s="149"/>
      <c r="I208" s="58"/>
      <c r="J208" s="148"/>
      <c r="K208" s="149"/>
      <c r="L208" s="58"/>
      <c r="M208" s="148"/>
      <c r="N208" s="149"/>
      <c r="O208" s="58"/>
      <c r="P208" s="148"/>
      <c r="Q208" s="149"/>
      <c r="R208" s="58"/>
      <c r="S208" s="148"/>
      <c r="T208" s="149"/>
      <c r="U208" s="58"/>
      <c r="V208" s="148"/>
      <c r="W208" s="149"/>
      <c r="X208" s="58"/>
      <c r="Y208" s="148"/>
      <c r="Z208" s="149"/>
      <c r="AA208" s="58"/>
      <c r="AB208" s="148"/>
      <c r="AC208" s="149"/>
      <c r="JG208" s="44"/>
      <c r="JH208" s="45"/>
      <c r="JI208" s="45"/>
      <c r="JJ208" s="45"/>
      <c r="JK208" s="45"/>
      <c r="JL208" s="45"/>
      <c r="JM208" s="45"/>
      <c r="JN208" s="45"/>
      <c r="JO208" s="45"/>
      <c r="JP208" s="45"/>
      <c r="JQ208" s="45"/>
      <c r="JR208" s="45"/>
      <c r="JS208" s="45"/>
      <c r="JT208" s="45"/>
      <c r="JU208" s="45"/>
      <c r="JV208" s="45"/>
      <c r="JW208" s="45"/>
      <c r="JX208" s="45"/>
      <c r="JY208" s="45"/>
      <c r="JZ208" s="45"/>
      <c r="KA208" s="45"/>
      <c r="KB208" s="45"/>
      <c r="KC208" s="45"/>
      <c r="KD208" s="45"/>
      <c r="KE208" s="45"/>
      <c r="KF208" s="45"/>
      <c r="KG208" s="45"/>
      <c r="KH208" s="45"/>
      <c r="KI208" s="45"/>
      <c r="KJ208" s="45"/>
      <c r="KK208" s="45"/>
      <c r="KL208" s="45"/>
      <c r="KM208" s="45"/>
      <c r="KN208" s="45"/>
      <c r="KO208" s="45"/>
      <c r="KP208" s="45"/>
      <c r="KQ208" s="45"/>
      <c r="KR208" s="45"/>
      <c r="KS208" s="45"/>
      <c r="KT208" s="45"/>
      <c r="KU208" s="45"/>
      <c r="KV208" s="45"/>
      <c r="KW208" s="45"/>
      <c r="KX208" s="45"/>
      <c r="KY208" s="45"/>
      <c r="KZ208" s="45"/>
      <c r="LA208" s="45"/>
      <c r="LB208" s="45"/>
      <c r="LC208" s="45"/>
      <c r="LD208" s="45"/>
      <c r="LE208" s="45"/>
      <c r="LF208" s="45"/>
      <c r="LG208" s="45"/>
      <c r="LH208" s="45"/>
      <c r="LI208" s="45"/>
      <c r="LJ208" s="45"/>
      <c r="LK208" s="45"/>
      <c r="LL208" s="45"/>
      <c r="LM208" s="45"/>
      <c r="LN208" s="45"/>
      <c r="LO208" s="45"/>
      <c r="LP208" s="45"/>
      <c r="LQ208" s="45"/>
      <c r="LR208" s="45"/>
      <c r="LS208" s="45"/>
      <c r="LT208" s="45"/>
      <c r="LU208" s="45"/>
      <c r="LV208" s="45"/>
      <c r="LW208" s="45"/>
      <c r="LX208" s="45"/>
      <c r="LY208" s="45"/>
      <c r="LZ208" s="45"/>
      <c r="MA208" s="45"/>
      <c r="MB208" s="45"/>
      <c r="MC208" s="45"/>
      <c r="MD208" s="45"/>
      <c r="ME208" s="45"/>
      <c r="MF208" s="45"/>
      <c r="MG208" s="45"/>
      <c r="MH208" s="45"/>
      <c r="MI208" s="45"/>
      <c r="MJ208" s="45"/>
      <c r="MK208" s="45"/>
      <c r="ML208" s="45"/>
      <c r="MM208" s="45"/>
      <c r="MN208" s="45"/>
      <c r="MO208" s="45"/>
      <c r="MP208" s="45"/>
      <c r="MQ208" s="45"/>
      <c r="MR208" s="45"/>
      <c r="MS208" s="45"/>
      <c r="MT208" s="45"/>
      <c r="MU208" s="45"/>
      <c r="MV208" s="45"/>
      <c r="MW208" s="45"/>
      <c r="MX208" s="45"/>
      <c r="MY208" s="45"/>
      <c r="MZ208" s="45"/>
      <c r="NA208" s="45"/>
      <c r="NB208" s="45"/>
    </row>
    <row r="209" spans="2:366" x14ac:dyDescent="0.2">
      <c r="B209" s="45"/>
      <c r="C209" s="58"/>
      <c r="D209" s="148"/>
      <c r="E209" s="149"/>
      <c r="F209" s="58"/>
      <c r="G209" s="148"/>
      <c r="H209" s="149"/>
      <c r="I209" s="58"/>
      <c r="J209" s="148"/>
      <c r="K209" s="149"/>
      <c r="L209" s="58"/>
      <c r="M209" s="148"/>
      <c r="N209" s="149"/>
      <c r="O209" s="58"/>
      <c r="P209" s="148"/>
      <c r="Q209" s="149"/>
      <c r="R209" s="58"/>
      <c r="S209" s="148"/>
      <c r="T209" s="149"/>
      <c r="U209" s="58"/>
      <c r="V209" s="148"/>
      <c r="W209" s="149"/>
      <c r="X209" s="58"/>
      <c r="Y209" s="148"/>
      <c r="Z209" s="149"/>
      <c r="AA209" s="58"/>
      <c r="AB209" s="148"/>
      <c r="AC209" s="149"/>
      <c r="JG209" s="44"/>
      <c r="JH209" s="45"/>
      <c r="JI209" s="45"/>
      <c r="JJ209" s="45"/>
      <c r="JK209" s="45"/>
      <c r="JL209" s="45"/>
      <c r="JM209" s="45"/>
      <c r="JN209" s="45"/>
      <c r="JO209" s="45"/>
      <c r="JP209" s="45"/>
      <c r="JQ209" s="45"/>
      <c r="JR209" s="45"/>
      <c r="JS209" s="45"/>
      <c r="JT209" s="45"/>
      <c r="JU209" s="45"/>
      <c r="JV209" s="45"/>
      <c r="JW209" s="45"/>
      <c r="JX209" s="45"/>
      <c r="JY209" s="45"/>
      <c r="JZ209" s="45"/>
      <c r="KA209" s="45"/>
      <c r="KB209" s="45"/>
      <c r="KC209" s="45"/>
      <c r="KD209" s="45"/>
      <c r="KE209" s="45"/>
      <c r="KF209" s="45"/>
      <c r="KG209" s="45"/>
      <c r="KH209" s="45"/>
      <c r="KI209" s="45"/>
      <c r="KJ209" s="45"/>
      <c r="KK209" s="45"/>
      <c r="KL209" s="45"/>
      <c r="KM209" s="45"/>
      <c r="KN209" s="45"/>
      <c r="KO209" s="45"/>
      <c r="KP209" s="45"/>
      <c r="KQ209" s="45"/>
      <c r="KR209" s="45"/>
      <c r="KS209" s="45"/>
      <c r="KT209" s="45"/>
      <c r="KU209" s="45"/>
      <c r="KV209" s="45"/>
      <c r="KW209" s="45"/>
      <c r="KX209" s="45"/>
      <c r="KY209" s="45"/>
      <c r="KZ209" s="45"/>
      <c r="LA209" s="45"/>
      <c r="LB209" s="45"/>
      <c r="LC209" s="45"/>
      <c r="LD209" s="45"/>
      <c r="LE209" s="45"/>
      <c r="LF209" s="45"/>
      <c r="LG209" s="45"/>
      <c r="LH209" s="45"/>
      <c r="LI209" s="45"/>
      <c r="LJ209" s="45"/>
      <c r="LK209" s="45"/>
      <c r="LL209" s="45"/>
      <c r="LM209" s="45"/>
      <c r="LN209" s="45"/>
      <c r="LO209" s="45"/>
      <c r="LP209" s="45"/>
      <c r="LQ209" s="45"/>
      <c r="LR209" s="45"/>
      <c r="LS209" s="45"/>
      <c r="LT209" s="45"/>
      <c r="LU209" s="45"/>
      <c r="LV209" s="45"/>
      <c r="LW209" s="45"/>
      <c r="LX209" s="45"/>
      <c r="LY209" s="45"/>
      <c r="LZ209" s="45"/>
      <c r="MA209" s="45"/>
      <c r="MB209" s="45"/>
      <c r="MC209" s="45"/>
      <c r="MD209" s="45"/>
      <c r="ME209" s="45"/>
      <c r="MF209" s="45"/>
      <c r="MG209" s="45"/>
      <c r="MH209" s="45"/>
      <c r="MI209" s="45"/>
      <c r="MJ209" s="45"/>
      <c r="MK209" s="45"/>
      <c r="ML209" s="45"/>
      <c r="MM209" s="45"/>
      <c r="MN209" s="45"/>
      <c r="MO209" s="45"/>
      <c r="MP209" s="45"/>
      <c r="MQ209" s="45"/>
      <c r="MR209" s="45"/>
      <c r="MS209" s="45"/>
      <c r="MT209" s="45"/>
      <c r="MU209" s="45"/>
      <c r="MV209" s="45"/>
      <c r="MW209" s="45"/>
      <c r="MX209" s="45"/>
      <c r="MY209" s="45"/>
      <c r="MZ209" s="45"/>
      <c r="NA209" s="45"/>
      <c r="NB209" s="45"/>
    </row>
    <row r="210" spans="2:366" x14ac:dyDescent="0.2">
      <c r="B210" s="45"/>
      <c r="C210" s="58"/>
      <c r="D210" s="148"/>
      <c r="E210" s="149"/>
      <c r="F210" s="58"/>
      <c r="G210" s="148"/>
      <c r="H210" s="149"/>
      <c r="I210" s="58"/>
      <c r="J210" s="148"/>
      <c r="K210" s="149"/>
      <c r="L210" s="58"/>
      <c r="M210" s="148"/>
      <c r="N210" s="149"/>
      <c r="O210" s="58"/>
      <c r="P210" s="148"/>
      <c r="Q210" s="149"/>
      <c r="R210" s="58"/>
      <c r="S210" s="148"/>
      <c r="T210" s="149"/>
      <c r="U210" s="58"/>
      <c r="V210" s="148"/>
      <c r="W210" s="149"/>
      <c r="X210" s="58"/>
      <c r="Y210" s="148"/>
      <c r="Z210" s="149"/>
      <c r="AA210" s="58"/>
      <c r="AB210" s="148"/>
      <c r="AC210" s="149"/>
      <c r="JG210" s="44"/>
      <c r="JH210" s="45"/>
      <c r="JI210" s="45"/>
      <c r="JJ210" s="45"/>
      <c r="JK210" s="45"/>
      <c r="JL210" s="45"/>
      <c r="JM210" s="45"/>
      <c r="JN210" s="45"/>
      <c r="JO210" s="45"/>
      <c r="JP210" s="45"/>
      <c r="JQ210" s="45"/>
      <c r="JR210" s="45"/>
      <c r="JS210" s="45"/>
      <c r="JT210" s="45"/>
      <c r="JU210" s="45"/>
      <c r="JV210" s="45"/>
      <c r="JW210" s="45"/>
      <c r="JX210" s="45"/>
      <c r="JY210" s="45"/>
      <c r="JZ210" s="45"/>
      <c r="KA210" s="45"/>
      <c r="KB210" s="45"/>
      <c r="KC210" s="45"/>
      <c r="KD210" s="45"/>
      <c r="KE210" s="45"/>
      <c r="KF210" s="45"/>
      <c r="KG210" s="45"/>
      <c r="KH210" s="45"/>
      <c r="KI210" s="45"/>
      <c r="KJ210" s="45"/>
      <c r="KK210" s="45"/>
      <c r="KL210" s="45"/>
      <c r="KM210" s="45"/>
      <c r="KN210" s="45"/>
      <c r="KO210" s="45"/>
      <c r="KP210" s="45"/>
      <c r="KQ210" s="45"/>
      <c r="KR210" s="45"/>
      <c r="KS210" s="45"/>
      <c r="KT210" s="45"/>
      <c r="KU210" s="45"/>
      <c r="KV210" s="45"/>
      <c r="KW210" s="45"/>
      <c r="KX210" s="45"/>
      <c r="KY210" s="45"/>
      <c r="KZ210" s="45"/>
      <c r="LA210" s="45"/>
      <c r="LB210" s="45"/>
      <c r="LC210" s="45"/>
      <c r="LD210" s="45"/>
      <c r="LE210" s="45"/>
      <c r="LF210" s="45"/>
      <c r="LG210" s="45"/>
      <c r="LH210" s="45"/>
      <c r="LI210" s="45"/>
      <c r="LJ210" s="45"/>
      <c r="LK210" s="45"/>
      <c r="LL210" s="45"/>
      <c r="LM210" s="45"/>
      <c r="LN210" s="45"/>
      <c r="LO210" s="45"/>
      <c r="LP210" s="45"/>
      <c r="LQ210" s="45"/>
      <c r="LR210" s="45"/>
      <c r="LS210" s="45"/>
      <c r="LT210" s="45"/>
      <c r="LU210" s="45"/>
      <c r="LV210" s="45"/>
      <c r="LW210" s="45"/>
      <c r="LX210" s="45"/>
      <c r="LY210" s="45"/>
      <c r="LZ210" s="45"/>
      <c r="MA210" s="45"/>
      <c r="MB210" s="45"/>
      <c r="MC210" s="45"/>
      <c r="MD210" s="45"/>
      <c r="ME210" s="45"/>
      <c r="MF210" s="45"/>
      <c r="MG210" s="45"/>
      <c r="MH210" s="45"/>
      <c r="MI210" s="45"/>
      <c r="MJ210" s="45"/>
      <c r="MK210" s="45"/>
      <c r="ML210" s="45"/>
      <c r="MM210" s="45"/>
      <c r="MN210" s="45"/>
      <c r="MO210" s="45"/>
      <c r="MP210" s="45"/>
      <c r="MQ210" s="45"/>
      <c r="MR210" s="45"/>
      <c r="MS210" s="45"/>
      <c r="MT210" s="45"/>
      <c r="MU210" s="45"/>
      <c r="MV210" s="45"/>
      <c r="MW210" s="45"/>
      <c r="MX210" s="45"/>
      <c r="MY210" s="45"/>
      <c r="MZ210" s="45"/>
      <c r="NA210" s="45"/>
      <c r="NB210" s="45"/>
    </row>
    <row r="211" spans="2:366" x14ac:dyDescent="0.2">
      <c r="B211" s="45"/>
      <c r="C211" s="58"/>
      <c r="D211" s="148"/>
      <c r="E211" s="149"/>
      <c r="F211" s="58"/>
      <c r="G211" s="148"/>
      <c r="H211" s="149"/>
      <c r="I211" s="58"/>
      <c r="J211" s="148"/>
      <c r="K211" s="149"/>
      <c r="L211" s="58"/>
      <c r="M211" s="148"/>
      <c r="N211" s="149"/>
      <c r="O211" s="58"/>
      <c r="P211" s="148"/>
      <c r="Q211" s="149"/>
      <c r="R211" s="58"/>
      <c r="S211" s="148"/>
      <c r="T211" s="149"/>
      <c r="U211" s="58"/>
      <c r="V211" s="148"/>
      <c r="W211" s="149"/>
      <c r="X211" s="58"/>
      <c r="Y211" s="148"/>
      <c r="Z211" s="149"/>
      <c r="AA211" s="58"/>
      <c r="AB211" s="148"/>
      <c r="AC211" s="149"/>
      <c r="JG211" s="44"/>
      <c r="JH211" s="45"/>
      <c r="JI211" s="45"/>
      <c r="JJ211" s="45"/>
      <c r="JK211" s="45"/>
      <c r="JL211" s="45"/>
      <c r="JM211" s="45"/>
      <c r="JN211" s="45"/>
      <c r="JO211" s="45"/>
      <c r="JP211" s="45"/>
      <c r="JQ211" s="45"/>
      <c r="JR211" s="45"/>
      <c r="JS211" s="45"/>
      <c r="JT211" s="45"/>
      <c r="JU211" s="45"/>
      <c r="JV211" s="45"/>
      <c r="JW211" s="45"/>
      <c r="JX211" s="45"/>
      <c r="JY211" s="45"/>
      <c r="JZ211" s="45"/>
      <c r="KA211" s="45"/>
      <c r="KB211" s="45"/>
      <c r="KC211" s="45"/>
      <c r="KD211" s="45"/>
      <c r="KE211" s="45"/>
      <c r="KF211" s="45"/>
      <c r="KG211" s="45"/>
      <c r="KH211" s="45"/>
      <c r="KI211" s="45"/>
      <c r="KJ211" s="45"/>
      <c r="KK211" s="45"/>
      <c r="KL211" s="45"/>
      <c r="KM211" s="45"/>
      <c r="KN211" s="45"/>
      <c r="KO211" s="45"/>
      <c r="KP211" s="45"/>
      <c r="KQ211" s="45"/>
      <c r="KR211" s="45"/>
      <c r="KS211" s="45"/>
      <c r="KT211" s="45"/>
      <c r="KU211" s="45"/>
      <c r="KV211" s="45"/>
      <c r="KW211" s="45"/>
      <c r="KX211" s="45"/>
      <c r="KY211" s="45"/>
      <c r="KZ211" s="45"/>
      <c r="LA211" s="45"/>
      <c r="LB211" s="45"/>
      <c r="LC211" s="45"/>
      <c r="LD211" s="45"/>
      <c r="LE211" s="45"/>
      <c r="LF211" s="45"/>
      <c r="LG211" s="45"/>
      <c r="LH211" s="45"/>
      <c r="LI211" s="45"/>
      <c r="LJ211" s="45"/>
      <c r="LK211" s="45"/>
      <c r="LL211" s="45"/>
      <c r="LM211" s="45"/>
      <c r="LN211" s="45"/>
      <c r="LO211" s="45"/>
      <c r="LP211" s="45"/>
      <c r="LQ211" s="45"/>
      <c r="LR211" s="45"/>
      <c r="LS211" s="45"/>
      <c r="LT211" s="45"/>
      <c r="LU211" s="45"/>
      <c r="LV211" s="45"/>
      <c r="LW211" s="45"/>
      <c r="LX211" s="45"/>
      <c r="LY211" s="45"/>
      <c r="LZ211" s="45"/>
      <c r="MA211" s="45"/>
      <c r="MB211" s="45"/>
      <c r="MC211" s="45"/>
      <c r="MD211" s="45"/>
      <c r="ME211" s="45"/>
      <c r="MF211" s="45"/>
      <c r="MG211" s="45"/>
      <c r="MH211" s="45"/>
      <c r="MI211" s="45"/>
      <c r="MJ211" s="45"/>
      <c r="MK211" s="45"/>
      <c r="ML211" s="45"/>
      <c r="MM211" s="45"/>
      <c r="MN211" s="45"/>
      <c r="MO211" s="45"/>
      <c r="MP211" s="45"/>
      <c r="MQ211" s="45"/>
      <c r="MR211" s="45"/>
      <c r="MS211" s="45"/>
      <c r="MT211" s="45"/>
      <c r="MU211" s="45"/>
      <c r="MV211" s="45"/>
      <c r="MW211" s="45"/>
      <c r="MX211" s="45"/>
      <c r="MY211" s="45"/>
      <c r="MZ211" s="45"/>
      <c r="NA211" s="45"/>
      <c r="NB211" s="45"/>
    </row>
    <row r="212" spans="2:366" x14ac:dyDescent="0.2">
      <c r="B212" s="45"/>
      <c r="C212" s="58"/>
      <c r="D212" s="148"/>
      <c r="E212" s="149"/>
      <c r="F212" s="58"/>
      <c r="G212" s="148"/>
      <c r="H212" s="149"/>
      <c r="I212" s="58"/>
      <c r="J212" s="148"/>
      <c r="K212" s="149"/>
      <c r="L212" s="58"/>
      <c r="M212" s="148"/>
      <c r="N212" s="149"/>
      <c r="O212" s="58"/>
      <c r="P212" s="148"/>
      <c r="Q212" s="149"/>
      <c r="R212" s="58"/>
      <c r="S212" s="148"/>
      <c r="T212" s="149"/>
      <c r="U212" s="58"/>
      <c r="V212" s="148"/>
      <c r="W212" s="149"/>
      <c r="X212" s="58"/>
      <c r="Y212" s="148"/>
      <c r="Z212" s="149"/>
      <c r="AA212" s="58"/>
      <c r="AB212" s="148"/>
      <c r="AC212" s="149"/>
      <c r="JG212" s="44"/>
      <c r="JH212" s="45"/>
      <c r="JI212" s="45"/>
      <c r="JJ212" s="45"/>
      <c r="JK212" s="45"/>
      <c r="JL212" s="45"/>
      <c r="JM212" s="45"/>
      <c r="JN212" s="45"/>
      <c r="JO212" s="45"/>
      <c r="JP212" s="45"/>
      <c r="JQ212" s="45"/>
      <c r="JR212" s="45"/>
      <c r="JS212" s="45"/>
      <c r="JT212" s="45"/>
      <c r="JU212" s="45"/>
      <c r="JV212" s="45"/>
      <c r="JW212" s="45"/>
      <c r="JX212" s="45"/>
      <c r="JY212" s="45"/>
      <c r="JZ212" s="45"/>
      <c r="KA212" s="45"/>
      <c r="KB212" s="45"/>
      <c r="KC212" s="45"/>
      <c r="KD212" s="45"/>
      <c r="KE212" s="45"/>
      <c r="KF212" s="45"/>
      <c r="KG212" s="45"/>
      <c r="KH212" s="45"/>
      <c r="KI212" s="45"/>
      <c r="KJ212" s="45"/>
      <c r="KK212" s="45"/>
      <c r="KL212" s="45"/>
      <c r="KM212" s="45"/>
      <c r="KN212" s="45"/>
      <c r="KO212" s="45"/>
      <c r="KP212" s="45"/>
      <c r="KQ212" s="45"/>
      <c r="KR212" s="45"/>
      <c r="KS212" s="45"/>
      <c r="KT212" s="45"/>
      <c r="KU212" s="45"/>
      <c r="KV212" s="45"/>
      <c r="KW212" s="45"/>
      <c r="KX212" s="45"/>
      <c r="KY212" s="45"/>
      <c r="KZ212" s="45"/>
      <c r="LA212" s="45"/>
      <c r="LB212" s="45"/>
      <c r="LC212" s="45"/>
      <c r="LD212" s="45"/>
      <c r="LE212" s="45"/>
      <c r="LF212" s="45"/>
      <c r="LG212" s="45"/>
      <c r="LH212" s="45"/>
      <c r="LI212" s="45"/>
      <c r="LJ212" s="45"/>
      <c r="LK212" s="45"/>
      <c r="LL212" s="45"/>
      <c r="LM212" s="45"/>
      <c r="LN212" s="45"/>
      <c r="LO212" s="45"/>
      <c r="LP212" s="45"/>
      <c r="LQ212" s="45"/>
      <c r="LR212" s="45"/>
      <c r="LS212" s="45"/>
      <c r="LT212" s="45"/>
      <c r="LU212" s="45"/>
      <c r="LV212" s="45"/>
      <c r="LW212" s="45"/>
      <c r="LX212" s="45"/>
      <c r="LY212" s="45"/>
      <c r="LZ212" s="45"/>
      <c r="MA212" s="45"/>
      <c r="MB212" s="45"/>
      <c r="MC212" s="45"/>
      <c r="MD212" s="45"/>
      <c r="ME212" s="45"/>
      <c r="MF212" s="45"/>
      <c r="MG212" s="45"/>
      <c r="MH212" s="45"/>
      <c r="MI212" s="45"/>
      <c r="MJ212" s="45"/>
      <c r="MK212" s="45"/>
      <c r="ML212" s="45"/>
      <c r="MM212" s="45"/>
      <c r="MN212" s="45"/>
      <c r="MO212" s="45"/>
      <c r="MP212" s="45"/>
      <c r="MQ212" s="45"/>
      <c r="MR212" s="45"/>
      <c r="MS212" s="45"/>
      <c r="MT212" s="45"/>
      <c r="MU212" s="45"/>
      <c r="MV212" s="45"/>
      <c r="MW212" s="45"/>
      <c r="MX212" s="45"/>
      <c r="MY212" s="45"/>
      <c r="MZ212" s="45"/>
      <c r="NA212" s="45"/>
      <c r="NB212" s="45"/>
    </row>
    <row r="213" spans="2:366" x14ac:dyDescent="0.2">
      <c r="B213" s="45"/>
      <c r="C213" s="58"/>
      <c r="D213" s="148"/>
      <c r="E213" s="149"/>
      <c r="F213" s="58"/>
      <c r="G213" s="148"/>
      <c r="H213" s="149"/>
      <c r="I213" s="58"/>
      <c r="J213" s="148"/>
      <c r="K213" s="149"/>
      <c r="L213" s="58"/>
      <c r="M213" s="148"/>
      <c r="N213" s="149"/>
      <c r="O213" s="58"/>
      <c r="P213" s="148"/>
      <c r="Q213" s="149"/>
      <c r="R213" s="58"/>
      <c r="S213" s="148"/>
      <c r="T213" s="149"/>
      <c r="U213" s="58"/>
      <c r="V213" s="148"/>
      <c r="W213" s="149"/>
      <c r="X213" s="58"/>
      <c r="Y213" s="148"/>
      <c r="Z213" s="149"/>
      <c r="AA213" s="58"/>
      <c r="AB213" s="148"/>
      <c r="AC213" s="149"/>
      <c r="JG213" s="44"/>
      <c r="JH213" s="45"/>
      <c r="JI213" s="45"/>
      <c r="JJ213" s="45"/>
      <c r="JK213" s="45"/>
      <c r="JL213" s="45"/>
      <c r="JM213" s="45"/>
      <c r="JN213" s="45"/>
      <c r="JO213" s="45"/>
      <c r="JP213" s="45"/>
      <c r="JQ213" s="45"/>
      <c r="JR213" s="45"/>
      <c r="JS213" s="45"/>
      <c r="JT213" s="45"/>
      <c r="JU213" s="45"/>
      <c r="JV213" s="45"/>
      <c r="JW213" s="45"/>
      <c r="JX213" s="45"/>
      <c r="JY213" s="45"/>
      <c r="JZ213" s="45"/>
      <c r="KA213" s="45"/>
      <c r="KB213" s="45"/>
      <c r="KC213" s="45"/>
      <c r="KD213" s="45"/>
      <c r="KE213" s="45"/>
      <c r="KF213" s="45"/>
      <c r="KG213" s="45"/>
      <c r="KH213" s="45"/>
      <c r="KI213" s="45"/>
      <c r="KJ213" s="45"/>
      <c r="KK213" s="45"/>
      <c r="KL213" s="45"/>
      <c r="KM213" s="45"/>
      <c r="KN213" s="45"/>
      <c r="KO213" s="45"/>
      <c r="KP213" s="45"/>
      <c r="KQ213" s="45"/>
      <c r="KR213" s="45"/>
      <c r="KS213" s="45"/>
      <c r="KT213" s="45"/>
      <c r="KU213" s="45"/>
      <c r="KV213" s="45"/>
      <c r="KW213" s="45"/>
      <c r="KX213" s="45"/>
      <c r="KY213" s="45"/>
      <c r="KZ213" s="45"/>
      <c r="LA213" s="45"/>
      <c r="LB213" s="45"/>
      <c r="LC213" s="45"/>
      <c r="LD213" s="45"/>
      <c r="LE213" s="45"/>
      <c r="LF213" s="45"/>
      <c r="LG213" s="45"/>
      <c r="LH213" s="45"/>
      <c r="LI213" s="45"/>
      <c r="LJ213" s="45"/>
      <c r="LK213" s="45"/>
      <c r="LL213" s="45"/>
      <c r="LM213" s="45"/>
      <c r="LN213" s="45"/>
      <c r="LO213" s="45"/>
      <c r="LP213" s="45"/>
      <c r="LQ213" s="45"/>
      <c r="LR213" s="45"/>
      <c r="LS213" s="45"/>
      <c r="LT213" s="45"/>
      <c r="LU213" s="45"/>
      <c r="LV213" s="45"/>
      <c r="LW213" s="45"/>
      <c r="LX213" s="45"/>
      <c r="LY213" s="45"/>
      <c r="LZ213" s="45"/>
      <c r="MA213" s="45"/>
      <c r="MB213" s="45"/>
      <c r="MC213" s="45"/>
      <c r="MD213" s="45"/>
      <c r="ME213" s="45"/>
      <c r="MF213" s="45"/>
      <c r="MG213" s="45"/>
      <c r="MH213" s="45"/>
      <c r="MI213" s="45"/>
      <c r="MJ213" s="45"/>
      <c r="MK213" s="45"/>
      <c r="ML213" s="45"/>
      <c r="MM213" s="45"/>
      <c r="MN213" s="45"/>
      <c r="MO213" s="45"/>
      <c r="MP213" s="45"/>
      <c r="MQ213" s="45"/>
      <c r="MR213" s="45"/>
      <c r="MS213" s="45"/>
      <c r="MT213" s="45"/>
      <c r="MU213" s="45"/>
      <c r="MV213" s="45"/>
      <c r="MW213" s="45"/>
      <c r="MX213" s="45"/>
      <c r="MY213" s="45"/>
      <c r="MZ213" s="45"/>
      <c r="NA213" s="45"/>
      <c r="NB213" s="45"/>
    </row>
    <row r="214" spans="2:366" x14ac:dyDescent="0.2">
      <c r="B214" s="45"/>
      <c r="C214" s="58"/>
      <c r="D214" s="148"/>
      <c r="E214" s="149"/>
      <c r="F214" s="58"/>
      <c r="G214" s="148"/>
      <c r="H214" s="149"/>
      <c r="I214" s="58"/>
      <c r="J214" s="148"/>
      <c r="K214" s="149"/>
      <c r="L214" s="58"/>
      <c r="M214" s="148"/>
      <c r="N214" s="149"/>
      <c r="O214" s="58"/>
      <c r="P214" s="148"/>
      <c r="Q214" s="149"/>
      <c r="R214" s="58"/>
      <c r="S214" s="148"/>
      <c r="T214" s="149"/>
      <c r="U214" s="58"/>
      <c r="V214" s="148"/>
      <c r="W214" s="149"/>
      <c r="X214" s="58"/>
      <c r="Y214" s="148"/>
      <c r="Z214" s="149"/>
      <c r="AA214" s="58"/>
      <c r="AB214" s="148"/>
      <c r="AC214" s="149"/>
      <c r="JG214" s="44"/>
      <c r="JH214" s="45"/>
      <c r="JI214" s="45"/>
      <c r="JJ214" s="45"/>
      <c r="JK214" s="45"/>
      <c r="JL214" s="45"/>
      <c r="JM214" s="45"/>
      <c r="JN214" s="45"/>
      <c r="JO214" s="45"/>
      <c r="JP214" s="45"/>
      <c r="JQ214" s="45"/>
      <c r="JR214" s="45"/>
      <c r="JS214" s="45"/>
      <c r="JT214" s="45"/>
      <c r="JU214" s="45"/>
      <c r="JV214" s="45"/>
      <c r="JW214" s="45"/>
      <c r="JX214" s="45"/>
      <c r="JY214" s="45"/>
      <c r="JZ214" s="45"/>
      <c r="KA214" s="45"/>
      <c r="KB214" s="45"/>
      <c r="KC214" s="45"/>
      <c r="KD214" s="45"/>
      <c r="KE214" s="45"/>
      <c r="KF214" s="45"/>
      <c r="KG214" s="45"/>
      <c r="KH214" s="45"/>
      <c r="KI214" s="45"/>
      <c r="KJ214" s="45"/>
      <c r="KK214" s="45"/>
      <c r="KL214" s="45"/>
      <c r="KM214" s="45"/>
      <c r="KN214" s="45"/>
      <c r="KO214" s="45"/>
      <c r="KP214" s="45"/>
      <c r="KQ214" s="45"/>
      <c r="KR214" s="45"/>
      <c r="KS214" s="45"/>
      <c r="KT214" s="45"/>
      <c r="KU214" s="45"/>
      <c r="KV214" s="45"/>
      <c r="KW214" s="45"/>
      <c r="KX214" s="45"/>
      <c r="KY214" s="45"/>
      <c r="KZ214" s="45"/>
      <c r="LA214" s="45"/>
      <c r="LB214" s="45"/>
      <c r="LC214" s="45"/>
      <c r="LD214" s="45"/>
      <c r="LE214" s="45"/>
      <c r="LF214" s="45"/>
      <c r="LG214" s="45"/>
      <c r="LH214" s="45"/>
      <c r="LI214" s="45"/>
      <c r="LJ214" s="45"/>
      <c r="LK214" s="45"/>
      <c r="LL214" s="45"/>
      <c r="LM214" s="45"/>
      <c r="LN214" s="45"/>
      <c r="LO214" s="45"/>
      <c r="LP214" s="45"/>
      <c r="LQ214" s="45"/>
      <c r="LR214" s="45"/>
      <c r="LS214" s="45"/>
      <c r="LT214" s="45"/>
      <c r="LU214" s="45"/>
      <c r="LV214" s="45"/>
      <c r="LW214" s="45"/>
      <c r="LX214" s="45"/>
      <c r="LY214" s="45"/>
      <c r="LZ214" s="45"/>
      <c r="MA214" s="45"/>
      <c r="MB214" s="45"/>
      <c r="MC214" s="45"/>
      <c r="MD214" s="45"/>
      <c r="ME214" s="45"/>
      <c r="MF214" s="45"/>
      <c r="MG214" s="45"/>
      <c r="MH214" s="45"/>
      <c r="MI214" s="45"/>
      <c r="MJ214" s="45"/>
      <c r="MK214" s="45"/>
      <c r="ML214" s="45"/>
      <c r="MM214" s="45"/>
      <c r="MN214" s="45"/>
      <c r="MO214" s="45"/>
      <c r="MP214" s="45"/>
      <c r="MQ214" s="45"/>
      <c r="MR214" s="45"/>
      <c r="MS214" s="45"/>
      <c r="MT214" s="45"/>
      <c r="MU214" s="45"/>
      <c r="MV214" s="45"/>
      <c r="MW214" s="45"/>
      <c r="MX214" s="45"/>
      <c r="MY214" s="45"/>
      <c r="MZ214" s="45"/>
      <c r="NA214" s="45"/>
      <c r="NB214" s="45"/>
    </row>
    <row r="215" spans="2:366" x14ac:dyDescent="0.2">
      <c r="B215" s="45"/>
      <c r="C215" s="58"/>
      <c r="D215" s="148"/>
      <c r="E215" s="149"/>
      <c r="F215" s="58"/>
      <c r="G215" s="148"/>
      <c r="H215" s="149"/>
      <c r="I215" s="58"/>
      <c r="J215" s="148"/>
      <c r="K215" s="149"/>
      <c r="L215" s="58"/>
      <c r="M215" s="148"/>
      <c r="N215" s="149"/>
      <c r="O215" s="58"/>
      <c r="P215" s="148"/>
      <c r="Q215" s="149"/>
      <c r="R215" s="58"/>
      <c r="S215" s="148"/>
      <c r="T215" s="149"/>
      <c r="U215" s="58"/>
      <c r="V215" s="148"/>
      <c r="W215" s="149"/>
      <c r="X215" s="58"/>
      <c r="Y215" s="148"/>
      <c r="Z215" s="149"/>
      <c r="AA215" s="58"/>
      <c r="AB215" s="148"/>
      <c r="AC215" s="149"/>
      <c r="JG215" s="44"/>
      <c r="JH215" s="45"/>
      <c r="JI215" s="45"/>
      <c r="JJ215" s="45"/>
      <c r="JK215" s="45"/>
      <c r="JL215" s="45"/>
      <c r="JM215" s="45"/>
      <c r="JN215" s="45"/>
      <c r="JO215" s="45"/>
      <c r="JP215" s="45"/>
      <c r="JQ215" s="45"/>
      <c r="JR215" s="45"/>
      <c r="JS215" s="45"/>
      <c r="JT215" s="45"/>
      <c r="JU215" s="45"/>
      <c r="JV215" s="45"/>
      <c r="JW215" s="45"/>
      <c r="JX215" s="45"/>
      <c r="JY215" s="45"/>
      <c r="JZ215" s="45"/>
      <c r="KA215" s="45"/>
      <c r="KB215" s="45"/>
      <c r="KC215" s="45"/>
      <c r="KD215" s="45"/>
      <c r="KE215" s="45"/>
      <c r="KF215" s="45"/>
      <c r="KG215" s="45"/>
      <c r="KH215" s="45"/>
      <c r="KI215" s="45"/>
      <c r="KJ215" s="45"/>
      <c r="KK215" s="45"/>
      <c r="KL215" s="45"/>
      <c r="KM215" s="45"/>
      <c r="KN215" s="45"/>
      <c r="KO215" s="45"/>
      <c r="KP215" s="45"/>
      <c r="KQ215" s="45"/>
      <c r="KR215" s="45"/>
      <c r="KS215" s="45"/>
      <c r="KT215" s="45"/>
      <c r="KU215" s="45"/>
      <c r="KV215" s="45"/>
      <c r="KW215" s="45"/>
      <c r="KX215" s="45"/>
      <c r="KY215" s="45"/>
      <c r="KZ215" s="45"/>
      <c r="LA215" s="45"/>
      <c r="LB215" s="45"/>
      <c r="LC215" s="45"/>
      <c r="LD215" s="45"/>
      <c r="LE215" s="45"/>
      <c r="LF215" s="45"/>
      <c r="LG215" s="45"/>
      <c r="LH215" s="45"/>
      <c r="LI215" s="45"/>
      <c r="LJ215" s="45"/>
      <c r="LK215" s="45"/>
      <c r="LL215" s="45"/>
      <c r="LM215" s="45"/>
      <c r="LN215" s="45"/>
      <c r="LO215" s="45"/>
      <c r="LP215" s="45"/>
      <c r="LQ215" s="45"/>
      <c r="LR215" s="45"/>
      <c r="LS215" s="45"/>
      <c r="LT215" s="45"/>
      <c r="LU215" s="45"/>
      <c r="LV215" s="45"/>
      <c r="LW215" s="45"/>
      <c r="LX215" s="45"/>
      <c r="LY215" s="45"/>
      <c r="LZ215" s="45"/>
      <c r="MA215" s="45"/>
      <c r="MB215" s="45"/>
      <c r="MC215" s="45"/>
      <c r="MD215" s="45"/>
      <c r="ME215" s="45"/>
      <c r="MF215" s="45"/>
      <c r="MG215" s="45"/>
      <c r="MH215" s="45"/>
      <c r="MI215" s="45"/>
      <c r="MJ215" s="45"/>
      <c r="MK215" s="45"/>
      <c r="ML215" s="45"/>
      <c r="MM215" s="45"/>
      <c r="MN215" s="45"/>
      <c r="MO215" s="45"/>
      <c r="MP215" s="45"/>
      <c r="MQ215" s="45"/>
      <c r="MR215" s="45"/>
      <c r="MS215" s="45"/>
      <c r="MT215" s="45"/>
      <c r="MU215" s="45"/>
      <c r="MV215" s="45"/>
      <c r="MW215" s="45"/>
      <c r="MX215" s="45"/>
      <c r="MY215" s="45"/>
      <c r="MZ215" s="45"/>
      <c r="NA215" s="45"/>
      <c r="NB215" s="45"/>
    </row>
    <row r="216" spans="2:366" x14ac:dyDescent="0.2">
      <c r="B216" s="45"/>
      <c r="C216" s="58"/>
      <c r="D216" s="148"/>
      <c r="E216" s="149"/>
      <c r="F216" s="58"/>
      <c r="G216" s="148"/>
      <c r="H216" s="149"/>
      <c r="I216" s="58"/>
      <c r="J216" s="148"/>
      <c r="K216" s="149"/>
      <c r="L216" s="58"/>
      <c r="M216" s="148"/>
      <c r="N216" s="149"/>
      <c r="O216" s="58"/>
      <c r="P216" s="148"/>
      <c r="Q216" s="149"/>
      <c r="R216" s="58"/>
      <c r="S216" s="148"/>
      <c r="T216" s="149"/>
      <c r="U216" s="58"/>
      <c r="V216" s="148"/>
      <c r="W216" s="149"/>
      <c r="X216" s="58"/>
      <c r="Y216" s="148"/>
      <c r="Z216" s="149"/>
      <c r="AA216" s="58"/>
      <c r="AB216" s="148"/>
      <c r="AC216" s="149"/>
      <c r="JG216" s="44"/>
      <c r="JH216" s="45"/>
      <c r="JI216" s="45"/>
      <c r="JJ216" s="45"/>
      <c r="JK216" s="45"/>
      <c r="JL216" s="45"/>
      <c r="JM216" s="45"/>
      <c r="JN216" s="45"/>
      <c r="JO216" s="45"/>
      <c r="JP216" s="45"/>
      <c r="JQ216" s="45"/>
      <c r="JR216" s="45"/>
      <c r="JS216" s="45"/>
      <c r="JT216" s="45"/>
      <c r="JU216" s="45"/>
      <c r="JV216" s="45"/>
      <c r="JW216" s="45"/>
      <c r="JX216" s="45"/>
      <c r="JY216" s="45"/>
      <c r="JZ216" s="45"/>
      <c r="KA216" s="45"/>
      <c r="KB216" s="45"/>
      <c r="KC216" s="45"/>
      <c r="KD216" s="45"/>
      <c r="KE216" s="45"/>
      <c r="KF216" s="45"/>
      <c r="KG216" s="45"/>
      <c r="KH216" s="45"/>
      <c r="KI216" s="45"/>
      <c r="KJ216" s="45"/>
      <c r="KK216" s="45"/>
      <c r="KL216" s="45"/>
      <c r="KM216" s="45"/>
      <c r="KN216" s="45"/>
      <c r="KO216" s="45"/>
      <c r="KP216" s="45"/>
      <c r="KQ216" s="45"/>
      <c r="KR216" s="45"/>
      <c r="KS216" s="45"/>
      <c r="KT216" s="45"/>
      <c r="KU216" s="45"/>
      <c r="KV216" s="45"/>
      <c r="KW216" s="45"/>
      <c r="KX216" s="45"/>
      <c r="KY216" s="45"/>
      <c r="KZ216" s="45"/>
      <c r="LA216" s="45"/>
      <c r="LB216" s="45"/>
      <c r="LC216" s="45"/>
      <c r="LD216" s="45"/>
      <c r="LE216" s="45"/>
      <c r="LF216" s="45"/>
      <c r="LG216" s="45"/>
      <c r="LH216" s="45"/>
      <c r="LI216" s="45"/>
      <c r="LJ216" s="45"/>
      <c r="LK216" s="45"/>
      <c r="LL216" s="45"/>
      <c r="LM216" s="45"/>
      <c r="LN216" s="45"/>
      <c r="LO216" s="45"/>
      <c r="LP216" s="45"/>
      <c r="LQ216" s="45"/>
      <c r="LR216" s="45"/>
      <c r="LS216" s="45"/>
      <c r="LT216" s="45"/>
      <c r="LU216" s="45"/>
      <c r="LV216" s="45"/>
      <c r="LW216" s="45"/>
      <c r="LX216" s="45"/>
      <c r="LY216" s="45"/>
      <c r="LZ216" s="45"/>
      <c r="MA216" s="45"/>
      <c r="MB216" s="45"/>
      <c r="MC216" s="45"/>
      <c r="MD216" s="45"/>
      <c r="ME216" s="45"/>
      <c r="MF216" s="45"/>
      <c r="MG216" s="45"/>
      <c r="MH216" s="45"/>
      <c r="MI216" s="45"/>
      <c r="MJ216" s="45"/>
      <c r="MK216" s="45"/>
      <c r="ML216" s="45"/>
      <c r="MM216" s="45"/>
      <c r="MN216" s="45"/>
      <c r="MO216" s="45"/>
      <c r="MP216" s="45"/>
      <c r="MQ216" s="45"/>
      <c r="MR216" s="45"/>
      <c r="MS216" s="45"/>
      <c r="MT216" s="45"/>
      <c r="MU216" s="45"/>
      <c r="MV216" s="45"/>
      <c r="MW216" s="45"/>
      <c r="MX216" s="45"/>
      <c r="MY216" s="45"/>
      <c r="MZ216" s="45"/>
      <c r="NA216" s="45"/>
      <c r="NB216" s="45"/>
    </row>
    <row r="217" spans="2:366" x14ac:dyDescent="0.2">
      <c r="B217" s="45"/>
      <c r="C217" s="58"/>
      <c r="D217" s="148"/>
      <c r="E217" s="149"/>
      <c r="F217" s="58"/>
      <c r="G217" s="148"/>
      <c r="H217" s="149"/>
      <c r="I217" s="58"/>
      <c r="J217" s="148"/>
      <c r="K217" s="149"/>
      <c r="L217" s="58"/>
      <c r="M217" s="148"/>
      <c r="N217" s="149"/>
      <c r="O217" s="58"/>
      <c r="P217" s="148"/>
      <c r="Q217" s="149"/>
      <c r="R217" s="58"/>
      <c r="S217" s="148"/>
      <c r="T217" s="149"/>
      <c r="U217" s="58"/>
      <c r="V217" s="148"/>
      <c r="W217" s="149"/>
      <c r="X217" s="58"/>
      <c r="Y217" s="148"/>
      <c r="Z217" s="149"/>
      <c r="AA217" s="58"/>
      <c r="AB217" s="148"/>
      <c r="AC217" s="149"/>
      <c r="JG217" s="44"/>
      <c r="JH217" s="45"/>
      <c r="JI217" s="45"/>
      <c r="JJ217" s="45"/>
      <c r="JK217" s="45"/>
      <c r="JL217" s="45"/>
      <c r="JM217" s="45"/>
      <c r="JN217" s="45"/>
      <c r="JO217" s="45"/>
      <c r="JP217" s="45"/>
      <c r="JQ217" s="45"/>
      <c r="JR217" s="45"/>
      <c r="JS217" s="45"/>
      <c r="JT217" s="45"/>
      <c r="JU217" s="45"/>
      <c r="JV217" s="45"/>
      <c r="JW217" s="45"/>
      <c r="JX217" s="45"/>
      <c r="JY217" s="45"/>
      <c r="JZ217" s="45"/>
      <c r="KA217" s="45"/>
      <c r="KB217" s="45"/>
      <c r="KC217" s="45"/>
      <c r="KD217" s="45"/>
      <c r="KE217" s="45"/>
      <c r="KF217" s="45"/>
      <c r="KG217" s="45"/>
      <c r="KH217" s="45"/>
      <c r="KI217" s="45"/>
      <c r="KJ217" s="45"/>
      <c r="KK217" s="45"/>
      <c r="KL217" s="45"/>
      <c r="KM217" s="45"/>
      <c r="KN217" s="45"/>
      <c r="KO217" s="45"/>
      <c r="KP217" s="45"/>
      <c r="KQ217" s="45"/>
      <c r="KR217" s="45"/>
      <c r="KS217" s="45"/>
      <c r="KT217" s="45"/>
      <c r="KU217" s="45"/>
      <c r="KV217" s="45"/>
      <c r="KW217" s="45"/>
      <c r="KX217" s="45"/>
      <c r="KY217" s="45"/>
      <c r="KZ217" s="45"/>
      <c r="LA217" s="45"/>
      <c r="LB217" s="45"/>
      <c r="LC217" s="45"/>
      <c r="LD217" s="45"/>
      <c r="LE217" s="45"/>
      <c r="LF217" s="45"/>
      <c r="LG217" s="45"/>
      <c r="LH217" s="45"/>
      <c r="LI217" s="45"/>
      <c r="LJ217" s="45"/>
      <c r="LK217" s="45"/>
      <c r="LL217" s="45"/>
      <c r="LM217" s="45"/>
      <c r="LN217" s="45"/>
      <c r="LO217" s="45"/>
      <c r="LP217" s="45"/>
      <c r="LQ217" s="45"/>
      <c r="LR217" s="45"/>
      <c r="LS217" s="45"/>
      <c r="LT217" s="45"/>
      <c r="LU217" s="45"/>
      <c r="LV217" s="45"/>
      <c r="LW217" s="45"/>
      <c r="LX217" s="45"/>
      <c r="LY217" s="45"/>
      <c r="LZ217" s="45"/>
      <c r="MA217" s="45"/>
      <c r="MB217" s="45"/>
      <c r="MC217" s="45"/>
      <c r="MD217" s="45"/>
      <c r="ME217" s="45"/>
      <c r="MF217" s="45"/>
      <c r="MG217" s="45"/>
      <c r="MH217" s="45"/>
      <c r="MI217" s="45"/>
      <c r="MJ217" s="45"/>
      <c r="MK217" s="45"/>
      <c r="ML217" s="45"/>
      <c r="MM217" s="45"/>
      <c r="MN217" s="45"/>
      <c r="MO217" s="45"/>
      <c r="MP217" s="45"/>
      <c r="MQ217" s="45"/>
      <c r="MR217" s="45"/>
      <c r="MS217" s="45"/>
      <c r="MT217" s="45"/>
      <c r="MU217" s="45"/>
      <c r="MV217" s="45"/>
      <c r="MW217" s="45"/>
      <c r="MX217" s="45"/>
      <c r="MY217" s="45"/>
      <c r="MZ217" s="45"/>
      <c r="NA217" s="45"/>
      <c r="NB217" s="45"/>
    </row>
    <row r="218" spans="2:366" x14ac:dyDescent="0.2">
      <c r="B218" s="45"/>
      <c r="C218" s="58"/>
      <c r="D218" s="148"/>
      <c r="E218" s="149"/>
      <c r="F218" s="58"/>
      <c r="G218" s="148"/>
      <c r="H218" s="149"/>
      <c r="I218" s="58"/>
      <c r="J218" s="148"/>
      <c r="K218" s="149"/>
      <c r="L218" s="58"/>
      <c r="M218" s="148"/>
      <c r="N218" s="149"/>
      <c r="O218" s="58"/>
      <c r="P218" s="148"/>
      <c r="Q218" s="149"/>
      <c r="R218" s="58"/>
      <c r="S218" s="148"/>
      <c r="T218" s="149"/>
      <c r="U218" s="58"/>
      <c r="V218" s="148"/>
      <c r="W218" s="149"/>
      <c r="X218" s="58"/>
      <c r="Y218" s="148"/>
      <c r="Z218" s="149"/>
      <c r="AA218" s="58"/>
      <c r="AB218" s="148"/>
      <c r="AC218" s="149"/>
      <c r="JG218" s="44"/>
      <c r="JH218" s="45"/>
      <c r="JI218" s="45"/>
      <c r="JJ218" s="45"/>
      <c r="JK218" s="45"/>
      <c r="JL218" s="45"/>
      <c r="JM218" s="45"/>
      <c r="JN218" s="45"/>
      <c r="JO218" s="45"/>
      <c r="JP218" s="45"/>
      <c r="JQ218" s="45"/>
      <c r="JR218" s="45"/>
      <c r="JS218" s="45"/>
      <c r="JT218" s="45"/>
      <c r="JU218" s="45"/>
      <c r="JV218" s="45"/>
      <c r="JW218" s="45"/>
      <c r="JX218" s="45"/>
      <c r="JY218" s="45"/>
      <c r="JZ218" s="45"/>
      <c r="KA218" s="45"/>
      <c r="KB218" s="45"/>
      <c r="KC218" s="45"/>
      <c r="KD218" s="45"/>
      <c r="KE218" s="45"/>
      <c r="KF218" s="45"/>
      <c r="KG218" s="45"/>
      <c r="KH218" s="45"/>
      <c r="KI218" s="45"/>
      <c r="KJ218" s="45"/>
      <c r="KK218" s="45"/>
      <c r="KL218" s="45"/>
      <c r="KM218" s="45"/>
      <c r="KN218" s="45"/>
      <c r="KO218" s="45"/>
      <c r="KP218" s="45"/>
      <c r="KQ218" s="45"/>
      <c r="KR218" s="45"/>
      <c r="KS218" s="45"/>
      <c r="KT218" s="45"/>
      <c r="KU218" s="45"/>
      <c r="KV218" s="45"/>
      <c r="KW218" s="45"/>
      <c r="KX218" s="45"/>
      <c r="KY218" s="45"/>
      <c r="KZ218" s="45"/>
      <c r="LA218" s="45"/>
      <c r="LB218" s="45"/>
      <c r="LC218" s="45"/>
      <c r="LD218" s="45"/>
      <c r="LE218" s="45"/>
      <c r="LF218" s="45"/>
      <c r="LG218" s="45"/>
      <c r="LH218" s="45"/>
      <c r="LI218" s="45"/>
      <c r="LJ218" s="45"/>
      <c r="LK218" s="45"/>
      <c r="LL218" s="45"/>
      <c r="LM218" s="45"/>
      <c r="LN218" s="45"/>
      <c r="LO218" s="45"/>
      <c r="LP218" s="45"/>
      <c r="LQ218" s="45"/>
      <c r="LR218" s="45"/>
      <c r="LS218" s="45"/>
      <c r="LT218" s="45"/>
      <c r="LU218" s="45"/>
      <c r="LV218" s="45"/>
      <c r="LW218" s="45"/>
      <c r="LX218" s="45"/>
      <c r="LY218" s="45"/>
      <c r="LZ218" s="45"/>
      <c r="MA218" s="45"/>
      <c r="MB218" s="45"/>
      <c r="MC218" s="45"/>
      <c r="MD218" s="45"/>
      <c r="ME218" s="45"/>
      <c r="MF218" s="45"/>
      <c r="MG218" s="45"/>
      <c r="MH218" s="45"/>
      <c r="MI218" s="45"/>
      <c r="MJ218" s="45"/>
      <c r="MK218" s="45"/>
      <c r="ML218" s="45"/>
      <c r="MM218" s="45"/>
      <c r="MN218" s="45"/>
      <c r="MO218" s="45"/>
      <c r="MP218" s="45"/>
      <c r="MQ218" s="45"/>
      <c r="MR218" s="45"/>
      <c r="MS218" s="45"/>
      <c r="MT218" s="45"/>
      <c r="MU218" s="45"/>
      <c r="MV218" s="45"/>
      <c r="MW218" s="45"/>
      <c r="MX218" s="45"/>
      <c r="MY218" s="45"/>
      <c r="MZ218" s="45"/>
      <c r="NA218" s="45"/>
      <c r="NB218" s="45"/>
    </row>
    <row r="219" spans="2:366" x14ac:dyDescent="0.2">
      <c r="B219" s="45"/>
      <c r="C219" s="58"/>
      <c r="D219" s="148"/>
      <c r="E219" s="149"/>
      <c r="F219" s="58"/>
      <c r="G219" s="148"/>
      <c r="H219" s="149"/>
      <c r="I219" s="58"/>
      <c r="J219" s="148"/>
      <c r="K219" s="149"/>
      <c r="L219" s="58"/>
      <c r="M219" s="148"/>
      <c r="N219" s="149"/>
      <c r="O219" s="58"/>
      <c r="P219" s="148"/>
      <c r="Q219" s="149"/>
      <c r="R219" s="58"/>
      <c r="S219" s="148"/>
      <c r="T219" s="149"/>
      <c r="U219" s="58"/>
      <c r="V219" s="148"/>
      <c r="W219" s="149"/>
      <c r="X219" s="58"/>
      <c r="Y219" s="148"/>
      <c r="Z219" s="149"/>
      <c r="AA219" s="58"/>
      <c r="AB219" s="148"/>
      <c r="AC219" s="149"/>
      <c r="JG219" s="44"/>
      <c r="JH219" s="45"/>
      <c r="JI219" s="45"/>
      <c r="JJ219" s="45"/>
      <c r="JK219" s="45"/>
      <c r="JL219" s="45"/>
      <c r="JM219" s="45"/>
      <c r="JN219" s="45"/>
      <c r="JO219" s="45"/>
      <c r="JP219" s="45"/>
      <c r="JQ219" s="45"/>
      <c r="JR219" s="45"/>
      <c r="JS219" s="45"/>
      <c r="JT219" s="45"/>
      <c r="JU219" s="45"/>
      <c r="JV219" s="45"/>
      <c r="JW219" s="45"/>
      <c r="JX219" s="45"/>
      <c r="JY219" s="45"/>
      <c r="JZ219" s="45"/>
      <c r="KA219" s="45"/>
      <c r="KB219" s="45"/>
      <c r="KC219" s="45"/>
      <c r="KD219" s="45"/>
      <c r="KE219" s="45"/>
      <c r="KF219" s="45"/>
      <c r="KG219" s="45"/>
      <c r="KH219" s="45"/>
      <c r="KI219" s="45"/>
      <c r="KJ219" s="45"/>
      <c r="KK219" s="45"/>
      <c r="KL219" s="45"/>
      <c r="KM219" s="45"/>
      <c r="KN219" s="45"/>
      <c r="KO219" s="45"/>
      <c r="KP219" s="45"/>
      <c r="KQ219" s="45"/>
      <c r="KR219" s="45"/>
      <c r="KS219" s="45"/>
      <c r="KT219" s="45"/>
      <c r="KU219" s="45"/>
      <c r="KV219" s="45"/>
      <c r="KW219" s="45"/>
      <c r="KX219" s="45"/>
      <c r="KY219" s="45"/>
      <c r="KZ219" s="45"/>
      <c r="LA219" s="45"/>
      <c r="LB219" s="45"/>
      <c r="LC219" s="45"/>
      <c r="LD219" s="45"/>
      <c r="LE219" s="45"/>
      <c r="LF219" s="45"/>
      <c r="LG219" s="45"/>
      <c r="LH219" s="45"/>
      <c r="LI219" s="45"/>
      <c r="LJ219" s="45"/>
      <c r="LK219" s="45"/>
      <c r="LL219" s="45"/>
      <c r="LM219" s="45"/>
      <c r="LN219" s="45"/>
      <c r="LO219" s="45"/>
      <c r="LP219" s="45"/>
      <c r="LQ219" s="45"/>
      <c r="LR219" s="45"/>
      <c r="LS219" s="45"/>
      <c r="LT219" s="45"/>
      <c r="LU219" s="45"/>
      <c r="LV219" s="45"/>
      <c r="LW219" s="45"/>
      <c r="LX219" s="45"/>
      <c r="LY219" s="45"/>
      <c r="LZ219" s="45"/>
      <c r="MA219" s="45"/>
      <c r="MB219" s="45"/>
      <c r="MC219" s="45"/>
      <c r="MD219" s="45"/>
      <c r="ME219" s="45"/>
      <c r="MF219" s="45"/>
      <c r="MG219" s="45"/>
      <c r="MH219" s="45"/>
      <c r="MI219" s="45"/>
      <c r="MJ219" s="45"/>
      <c r="MK219" s="45"/>
      <c r="ML219" s="45"/>
      <c r="MM219" s="45"/>
      <c r="MN219" s="45"/>
      <c r="MO219" s="45"/>
      <c r="MP219" s="45"/>
      <c r="MQ219" s="45"/>
      <c r="MR219" s="45"/>
      <c r="MS219" s="45"/>
      <c r="MT219" s="45"/>
      <c r="MU219" s="45"/>
      <c r="MV219" s="45"/>
      <c r="MW219" s="45"/>
      <c r="MX219" s="45"/>
      <c r="MY219" s="45"/>
      <c r="MZ219" s="45"/>
      <c r="NA219" s="45"/>
      <c r="NB219" s="45"/>
    </row>
    <row r="220" spans="2:366" x14ac:dyDescent="0.2">
      <c r="B220" s="45"/>
      <c r="C220" s="58"/>
      <c r="D220" s="148"/>
      <c r="E220" s="149"/>
      <c r="F220" s="58"/>
      <c r="G220" s="148"/>
      <c r="H220" s="149"/>
      <c r="I220" s="58"/>
      <c r="J220" s="148"/>
      <c r="K220" s="149"/>
      <c r="L220" s="58"/>
      <c r="M220" s="148"/>
      <c r="N220" s="149"/>
      <c r="O220" s="58"/>
      <c r="P220" s="148"/>
      <c r="Q220" s="149"/>
      <c r="R220" s="58"/>
      <c r="S220" s="148"/>
      <c r="T220" s="149"/>
      <c r="U220" s="58"/>
      <c r="V220" s="148"/>
      <c r="W220" s="149"/>
      <c r="X220" s="58"/>
      <c r="Y220" s="148"/>
      <c r="Z220" s="149"/>
      <c r="AA220" s="58"/>
      <c r="AB220" s="148"/>
      <c r="AC220" s="149"/>
      <c r="JG220" s="44"/>
      <c r="JH220" s="45"/>
      <c r="JI220" s="45"/>
      <c r="JJ220" s="45"/>
      <c r="JK220" s="45"/>
      <c r="JL220" s="45"/>
      <c r="JM220" s="45"/>
      <c r="JN220" s="45"/>
      <c r="JO220" s="45"/>
      <c r="JP220" s="45"/>
      <c r="JQ220" s="45"/>
      <c r="JR220" s="45"/>
      <c r="JS220" s="45"/>
      <c r="JT220" s="45"/>
      <c r="JU220" s="45"/>
      <c r="JV220" s="45"/>
      <c r="JW220" s="45"/>
      <c r="JX220" s="45"/>
      <c r="JY220" s="45"/>
      <c r="JZ220" s="45"/>
      <c r="KA220" s="45"/>
      <c r="KB220" s="45"/>
      <c r="KC220" s="45"/>
      <c r="KD220" s="45"/>
      <c r="KE220" s="45"/>
      <c r="KF220" s="45"/>
      <c r="KG220" s="45"/>
      <c r="KH220" s="45"/>
      <c r="KI220" s="45"/>
      <c r="KJ220" s="45"/>
      <c r="KK220" s="45"/>
      <c r="KL220" s="45"/>
      <c r="KM220" s="45"/>
      <c r="KN220" s="45"/>
      <c r="KO220" s="45"/>
      <c r="KP220" s="45"/>
      <c r="KQ220" s="45"/>
      <c r="KR220" s="45"/>
      <c r="KS220" s="45"/>
      <c r="KT220" s="45"/>
      <c r="KU220" s="45"/>
      <c r="KV220" s="45"/>
      <c r="KW220" s="45"/>
      <c r="KX220" s="45"/>
      <c r="KY220" s="45"/>
      <c r="KZ220" s="45"/>
      <c r="LA220" s="45"/>
      <c r="LB220" s="45"/>
      <c r="LC220" s="45"/>
      <c r="LD220" s="45"/>
      <c r="LE220" s="45"/>
      <c r="LF220" s="45"/>
      <c r="LG220" s="45"/>
      <c r="LH220" s="45"/>
      <c r="LI220" s="45"/>
      <c r="LJ220" s="45"/>
      <c r="LK220" s="45"/>
      <c r="LL220" s="45"/>
      <c r="LM220" s="45"/>
      <c r="LN220" s="45"/>
      <c r="LO220" s="45"/>
      <c r="LP220" s="45"/>
      <c r="LQ220" s="45"/>
      <c r="LR220" s="45"/>
      <c r="LS220" s="45"/>
      <c r="LT220" s="45"/>
      <c r="LU220" s="45"/>
      <c r="LV220" s="45"/>
      <c r="LW220" s="45"/>
      <c r="LX220" s="45"/>
      <c r="LY220" s="45"/>
      <c r="LZ220" s="45"/>
      <c r="MA220" s="45"/>
      <c r="MB220" s="45"/>
      <c r="MC220" s="45"/>
      <c r="MD220" s="45"/>
      <c r="ME220" s="45"/>
      <c r="MF220" s="45"/>
      <c r="MG220" s="45"/>
      <c r="MH220" s="45"/>
      <c r="MI220" s="45"/>
      <c r="MJ220" s="45"/>
      <c r="MK220" s="45"/>
      <c r="ML220" s="45"/>
      <c r="MM220" s="45"/>
      <c r="MN220" s="45"/>
      <c r="MO220" s="45"/>
      <c r="MP220" s="45"/>
      <c r="MQ220" s="45"/>
      <c r="MR220" s="45"/>
      <c r="MS220" s="45"/>
      <c r="MT220" s="45"/>
      <c r="MU220" s="45"/>
      <c r="MV220" s="45"/>
      <c r="MW220" s="45"/>
      <c r="MX220" s="45"/>
      <c r="MY220" s="45"/>
      <c r="MZ220" s="45"/>
      <c r="NA220" s="45"/>
      <c r="NB220" s="45"/>
    </row>
    <row r="221" spans="2:366" x14ac:dyDescent="0.2">
      <c r="B221" s="45"/>
      <c r="C221" s="58"/>
      <c r="D221" s="148"/>
      <c r="E221" s="149"/>
      <c r="F221" s="58"/>
      <c r="G221" s="148"/>
      <c r="H221" s="149"/>
      <c r="I221" s="58"/>
      <c r="J221" s="148"/>
      <c r="K221" s="149"/>
      <c r="L221" s="58"/>
      <c r="M221" s="148"/>
      <c r="N221" s="149"/>
      <c r="O221" s="58"/>
      <c r="P221" s="148"/>
      <c r="Q221" s="149"/>
      <c r="R221" s="58"/>
      <c r="S221" s="148"/>
      <c r="T221" s="149"/>
      <c r="U221" s="58"/>
      <c r="V221" s="148"/>
      <c r="W221" s="149"/>
      <c r="X221" s="58"/>
      <c r="Y221" s="148"/>
      <c r="Z221" s="149"/>
      <c r="AA221" s="58"/>
      <c r="AB221" s="148"/>
      <c r="AC221" s="149"/>
      <c r="JG221" s="44"/>
      <c r="JH221" s="45"/>
      <c r="JI221" s="45"/>
      <c r="JJ221" s="45"/>
      <c r="JK221" s="45"/>
      <c r="JL221" s="45"/>
      <c r="JM221" s="45"/>
      <c r="JN221" s="45"/>
      <c r="JO221" s="45"/>
      <c r="JP221" s="45"/>
      <c r="JQ221" s="45"/>
      <c r="JR221" s="45"/>
      <c r="JS221" s="45"/>
      <c r="JT221" s="45"/>
      <c r="JU221" s="45"/>
      <c r="JV221" s="45"/>
      <c r="JW221" s="45"/>
      <c r="JX221" s="45"/>
      <c r="JY221" s="45"/>
      <c r="JZ221" s="45"/>
      <c r="KA221" s="45"/>
      <c r="KB221" s="45"/>
      <c r="KC221" s="45"/>
      <c r="KD221" s="45"/>
      <c r="KE221" s="45"/>
      <c r="KF221" s="45"/>
      <c r="KG221" s="45"/>
      <c r="KH221" s="45"/>
      <c r="KI221" s="45"/>
      <c r="KJ221" s="45"/>
      <c r="KK221" s="45"/>
      <c r="KL221" s="45"/>
      <c r="KM221" s="45"/>
      <c r="KN221" s="45"/>
      <c r="KO221" s="45"/>
      <c r="KP221" s="45"/>
      <c r="KQ221" s="45"/>
      <c r="KR221" s="45"/>
      <c r="KS221" s="45"/>
      <c r="KT221" s="45"/>
      <c r="KU221" s="45"/>
      <c r="KV221" s="45"/>
      <c r="KW221" s="45"/>
      <c r="KX221" s="45"/>
      <c r="KY221" s="45"/>
      <c r="KZ221" s="45"/>
      <c r="LA221" s="45"/>
      <c r="LB221" s="45"/>
      <c r="LC221" s="45"/>
      <c r="LD221" s="45"/>
      <c r="LE221" s="45"/>
      <c r="LF221" s="45"/>
      <c r="LG221" s="45"/>
      <c r="LH221" s="45"/>
      <c r="LI221" s="45"/>
      <c r="LJ221" s="45"/>
      <c r="LK221" s="45"/>
      <c r="LL221" s="45"/>
      <c r="LM221" s="45"/>
      <c r="LN221" s="45"/>
      <c r="LO221" s="45"/>
      <c r="LP221" s="45"/>
      <c r="LQ221" s="45"/>
      <c r="LR221" s="45"/>
      <c r="LS221" s="45"/>
      <c r="LT221" s="45"/>
      <c r="LU221" s="45"/>
      <c r="LV221" s="45"/>
      <c r="LW221" s="45"/>
      <c r="LX221" s="45"/>
      <c r="LY221" s="45"/>
      <c r="LZ221" s="45"/>
      <c r="MA221" s="45"/>
      <c r="MB221" s="45"/>
      <c r="MC221" s="45"/>
      <c r="MD221" s="45"/>
      <c r="ME221" s="45"/>
      <c r="MF221" s="45"/>
      <c r="MG221" s="45"/>
      <c r="MH221" s="45"/>
      <c r="MI221" s="45"/>
      <c r="MJ221" s="45"/>
      <c r="MK221" s="45"/>
      <c r="ML221" s="45"/>
      <c r="MM221" s="45"/>
      <c r="MN221" s="45"/>
      <c r="MO221" s="45"/>
      <c r="MP221" s="45"/>
      <c r="MQ221" s="45"/>
      <c r="MR221" s="45"/>
      <c r="MS221" s="45"/>
      <c r="MT221" s="45"/>
      <c r="MU221" s="45"/>
      <c r="MV221" s="45"/>
      <c r="MW221" s="45"/>
      <c r="MX221" s="45"/>
      <c r="MY221" s="45"/>
      <c r="MZ221" s="45"/>
      <c r="NA221" s="45"/>
      <c r="NB221" s="45"/>
    </row>
    <row r="222" spans="2:366" x14ac:dyDescent="0.2">
      <c r="B222" s="45"/>
      <c r="C222" s="58"/>
      <c r="D222" s="148"/>
      <c r="E222" s="149"/>
      <c r="F222" s="58"/>
      <c r="G222" s="148"/>
      <c r="H222" s="149"/>
      <c r="I222" s="58"/>
      <c r="J222" s="148"/>
      <c r="K222" s="149"/>
      <c r="L222" s="58"/>
      <c r="M222" s="148"/>
      <c r="N222" s="149"/>
      <c r="O222" s="58"/>
      <c r="P222" s="148"/>
      <c r="Q222" s="149"/>
      <c r="R222" s="58"/>
      <c r="S222" s="148"/>
      <c r="T222" s="149"/>
      <c r="U222" s="58"/>
      <c r="V222" s="148"/>
      <c r="W222" s="149"/>
      <c r="X222" s="58"/>
      <c r="Y222" s="148"/>
      <c r="Z222" s="149"/>
      <c r="AA222" s="58"/>
      <c r="AB222" s="148"/>
      <c r="AC222" s="149"/>
      <c r="JG222" s="44"/>
      <c r="JH222" s="45"/>
      <c r="JI222" s="45"/>
      <c r="JJ222" s="45"/>
      <c r="JK222" s="45"/>
      <c r="JL222" s="45"/>
      <c r="JM222" s="45"/>
      <c r="JN222" s="45"/>
      <c r="JO222" s="45"/>
      <c r="JP222" s="45"/>
      <c r="JQ222" s="45"/>
      <c r="JR222" s="45"/>
      <c r="JS222" s="45"/>
      <c r="JT222" s="45"/>
      <c r="JU222" s="45"/>
      <c r="JV222" s="45"/>
      <c r="JW222" s="45"/>
      <c r="JX222" s="45"/>
      <c r="JY222" s="45"/>
      <c r="JZ222" s="45"/>
      <c r="KA222" s="45"/>
      <c r="KB222" s="45"/>
      <c r="KC222" s="45"/>
      <c r="KD222" s="45"/>
      <c r="KE222" s="45"/>
      <c r="KF222" s="45"/>
      <c r="KG222" s="45"/>
      <c r="KH222" s="45"/>
      <c r="KI222" s="45"/>
      <c r="KJ222" s="45"/>
      <c r="KK222" s="45"/>
      <c r="KL222" s="45"/>
      <c r="KM222" s="45"/>
      <c r="KN222" s="45"/>
      <c r="KO222" s="45"/>
      <c r="KP222" s="45"/>
      <c r="KQ222" s="45"/>
      <c r="KR222" s="45"/>
      <c r="KS222" s="45"/>
      <c r="KT222" s="45"/>
      <c r="KU222" s="45"/>
      <c r="KV222" s="45"/>
      <c r="KW222" s="45"/>
      <c r="KX222" s="45"/>
      <c r="KY222" s="45"/>
      <c r="KZ222" s="45"/>
      <c r="LA222" s="45"/>
      <c r="LB222" s="45"/>
      <c r="LC222" s="45"/>
      <c r="LD222" s="45"/>
      <c r="LE222" s="45"/>
      <c r="LF222" s="45"/>
      <c r="LG222" s="45"/>
      <c r="LH222" s="45"/>
      <c r="LI222" s="45"/>
      <c r="LJ222" s="45"/>
      <c r="LK222" s="45"/>
      <c r="LL222" s="45"/>
      <c r="LM222" s="45"/>
      <c r="LN222" s="45"/>
      <c r="LO222" s="45"/>
      <c r="LP222" s="45"/>
      <c r="LQ222" s="45"/>
      <c r="LR222" s="45"/>
      <c r="LS222" s="45"/>
      <c r="LT222" s="45"/>
      <c r="LU222" s="45"/>
      <c r="LV222" s="45"/>
      <c r="LW222" s="45"/>
      <c r="LX222" s="45"/>
      <c r="LY222" s="45"/>
      <c r="LZ222" s="45"/>
      <c r="MA222" s="45"/>
      <c r="MB222" s="45"/>
      <c r="MC222" s="45"/>
      <c r="MD222" s="45"/>
      <c r="ME222" s="45"/>
      <c r="MF222" s="45"/>
      <c r="MG222" s="45"/>
      <c r="MH222" s="45"/>
      <c r="MI222" s="45"/>
      <c r="MJ222" s="45"/>
      <c r="MK222" s="45"/>
      <c r="ML222" s="45"/>
      <c r="MM222" s="45"/>
      <c r="MN222" s="45"/>
      <c r="MO222" s="45"/>
      <c r="MP222" s="45"/>
      <c r="MQ222" s="45"/>
      <c r="MR222" s="45"/>
      <c r="MS222" s="45"/>
      <c r="MT222" s="45"/>
      <c r="MU222" s="45"/>
      <c r="MV222" s="45"/>
      <c r="MW222" s="45"/>
      <c r="MX222" s="45"/>
      <c r="MY222" s="45"/>
      <c r="MZ222" s="45"/>
      <c r="NA222" s="45"/>
      <c r="NB222" s="45"/>
    </row>
    <row r="223" spans="2:366" x14ac:dyDescent="0.2">
      <c r="B223" s="45"/>
      <c r="C223" s="58"/>
      <c r="D223" s="148"/>
      <c r="E223" s="149"/>
      <c r="F223" s="58"/>
      <c r="G223" s="148"/>
      <c r="H223" s="149"/>
      <c r="I223" s="58"/>
      <c r="J223" s="148"/>
      <c r="K223" s="149"/>
      <c r="L223" s="58"/>
      <c r="M223" s="148"/>
      <c r="N223" s="149"/>
      <c r="O223" s="58"/>
      <c r="P223" s="148"/>
      <c r="Q223" s="149"/>
      <c r="R223" s="58"/>
      <c r="S223" s="148"/>
      <c r="T223" s="149"/>
      <c r="U223" s="58"/>
      <c r="V223" s="148"/>
      <c r="W223" s="149"/>
      <c r="X223" s="58"/>
      <c r="Y223" s="148"/>
      <c r="Z223" s="149"/>
      <c r="AA223" s="58"/>
      <c r="AB223" s="148"/>
      <c r="AC223" s="149"/>
      <c r="JG223" s="44"/>
      <c r="JH223" s="45"/>
      <c r="JI223" s="45"/>
      <c r="JJ223" s="45"/>
      <c r="JK223" s="45"/>
      <c r="JL223" s="45"/>
      <c r="JM223" s="45"/>
      <c r="JN223" s="45"/>
      <c r="JO223" s="45"/>
      <c r="JP223" s="45"/>
      <c r="JQ223" s="45"/>
      <c r="JR223" s="45"/>
      <c r="JS223" s="45"/>
      <c r="JT223" s="45"/>
      <c r="JU223" s="45"/>
      <c r="JV223" s="45"/>
      <c r="JW223" s="45"/>
      <c r="JX223" s="45"/>
      <c r="JY223" s="45"/>
      <c r="JZ223" s="45"/>
      <c r="KA223" s="45"/>
      <c r="KB223" s="45"/>
      <c r="KC223" s="45"/>
      <c r="KD223" s="45"/>
      <c r="KE223" s="45"/>
      <c r="KF223" s="45"/>
      <c r="KG223" s="45"/>
      <c r="KH223" s="45"/>
      <c r="KI223" s="45"/>
      <c r="KJ223" s="45"/>
      <c r="KK223" s="45"/>
      <c r="KL223" s="45"/>
      <c r="KM223" s="45"/>
      <c r="KN223" s="45"/>
      <c r="KO223" s="45"/>
      <c r="KP223" s="45"/>
      <c r="KQ223" s="45"/>
      <c r="KR223" s="45"/>
      <c r="KS223" s="45"/>
      <c r="KT223" s="45"/>
      <c r="KU223" s="45"/>
      <c r="KV223" s="45"/>
      <c r="KW223" s="45"/>
      <c r="KX223" s="45"/>
      <c r="KY223" s="45"/>
      <c r="KZ223" s="45"/>
      <c r="LA223" s="45"/>
      <c r="LB223" s="45"/>
      <c r="LC223" s="45"/>
      <c r="LD223" s="45"/>
      <c r="LE223" s="45"/>
      <c r="LF223" s="45"/>
      <c r="LG223" s="45"/>
      <c r="LH223" s="45"/>
      <c r="LI223" s="45"/>
      <c r="LJ223" s="45"/>
      <c r="LK223" s="45"/>
      <c r="LL223" s="45"/>
      <c r="LM223" s="45"/>
      <c r="LN223" s="45"/>
      <c r="LO223" s="45"/>
      <c r="LP223" s="45"/>
      <c r="LQ223" s="45"/>
      <c r="LR223" s="45"/>
      <c r="LS223" s="45"/>
      <c r="LT223" s="45"/>
      <c r="LU223" s="45"/>
      <c r="LV223" s="45"/>
      <c r="LW223" s="45"/>
      <c r="LX223" s="45"/>
      <c r="LY223" s="45"/>
      <c r="LZ223" s="45"/>
      <c r="MA223" s="45"/>
      <c r="MB223" s="45"/>
      <c r="MC223" s="45"/>
      <c r="MD223" s="45"/>
      <c r="ME223" s="45"/>
      <c r="MF223" s="45"/>
      <c r="MG223" s="45"/>
      <c r="MH223" s="45"/>
      <c r="MI223" s="45"/>
      <c r="MJ223" s="45"/>
      <c r="MK223" s="45"/>
      <c r="ML223" s="45"/>
      <c r="MM223" s="45"/>
      <c r="MN223" s="45"/>
      <c r="MO223" s="45"/>
      <c r="MP223" s="45"/>
      <c r="MQ223" s="45"/>
      <c r="MR223" s="45"/>
      <c r="MS223" s="45"/>
      <c r="MT223" s="45"/>
      <c r="MU223" s="45"/>
      <c r="MV223" s="45"/>
      <c r="MW223" s="45"/>
      <c r="MX223" s="45"/>
      <c r="MY223" s="45"/>
      <c r="MZ223" s="45"/>
      <c r="NA223" s="45"/>
      <c r="NB223" s="45"/>
    </row>
    <row r="224" spans="2:366" x14ac:dyDescent="0.2">
      <c r="B224" s="45"/>
      <c r="C224" s="58"/>
      <c r="D224" s="148"/>
      <c r="E224" s="149"/>
      <c r="F224" s="58"/>
      <c r="G224" s="148"/>
      <c r="H224" s="149"/>
      <c r="I224" s="58"/>
      <c r="J224" s="148"/>
      <c r="K224" s="149"/>
      <c r="L224" s="58"/>
      <c r="M224" s="148"/>
      <c r="N224" s="149"/>
      <c r="O224" s="58"/>
      <c r="P224" s="148"/>
      <c r="Q224" s="149"/>
      <c r="R224" s="58"/>
      <c r="S224" s="148"/>
      <c r="T224" s="149"/>
      <c r="U224" s="58"/>
      <c r="V224" s="148"/>
      <c r="W224" s="149"/>
      <c r="X224" s="58"/>
      <c r="Y224" s="148"/>
      <c r="Z224" s="149"/>
      <c r="AA224" s="58"/>
      <c r="AB224" s="148"/>
      <c r="AC224" s="149"/>
      <c r="JG224" s="44"/>
      <c r="JH224" s="45"/>
      <c r="JI224" s="45"/>
      <c r="JJ224" s="45"/>
      <c r="JK224" s="45"/>
      <c r="JL224" s="45"/>
      <c r="JM224" s="45"/>
      <c r="JN224" s="45"/>
      <c r="JO224" s="45"/>
      <c r="JP224" s="45"/>
      <c r="JQ224" s="45"/>
      <c r="JR224" s="45"/>
      <c r="JS224" s="45"/>
      <c r="JT224" s="45"/>
      <c r="JU224" s="45"/>
      <c r="JV224" s="45"/>
      <c r="JW224" s="45"/>
      <c r="JX224" s="45"/>
      <c r="JY224" s="45"/>
      <c r="JZ224" s="45"/>
      <c r="KA224" s="45"/>
      <c r="KB224" s="45"/>
      <c r="KC224" s="45"/>
      <c r="KD224" s="45"/>
      <c r="KE224" s="45"/>
      <c r="KF224" s="45"/>
      <c r="KG224" s="45"/>
      <c r="KH224" s="45"/>
      <c r="KI224" s="45"/>
      <c r="KJ224" s="45"/>
      <c r="KK224" s="45"/>
      <c r="KL224" s="45"/>
      <c r="KM224" s="45"/>
      <c r="KN224" s="45"/>
      <c r="KO224" s="45"/>
      <c r="KP224" s="45"/>
      <c r="KQ224" s="45"/>
      <c r="KR224" s="45"/>
      <c r="KS224" s="45"/>
      <c r="KT224" s="45"/>
      <c r="KU224" s="45"/>
      <c r="KV224" s="45"/>
      <c r="KW224" s="45"/>
      <c r="KX224" s="45"/>
      <c r="KY224" s="45"/>
      <c r="KZ224" s="45"/>
      <c r="LA224" s="45"/>
      <c r="LB224" s="45"/>
      <c r="LC224" s="45"/>
      <c r="LD224" s="45"/>
      <c r="LE224" s="45"/>
      <c r="LF224" s="45"/>
      <c r="LG224" s="45"/>
      <c r="LH224" s="45"/>
      <c r="LI224" s="45"/>
      <c r="LJ224" s="45"/>
      <c r="LK224" s="45"/>
      <c r="LL224" s="45"/>
      <c r="LM224" s="45"/>
      <c r="LN224" s="45"/>
      <c r="LO224" s="45"/>
      <c r="LP224" s="45"/>
      <c r="LQ224" s="45"/>
      <c r="LR224" s="45"/>
      <c r="LS224" s="45"/>
      <c r="LT224" s="45"/>
      <c r="LU224" s="45"/>
      <c r="LV224" s="45"/>
      <c r="LW224" s="45"/>
      <c r="LX224" s="45"/>
      <c r="LY224" s="45"/>
      <c r="LZ224" s="45"/>
      <c r="MA224" s="45"/>
      <c r="MB224" s="45"/>
      <c r="MC224" s="45"/>
      <c r="MD224" s="45"/>
      <c r="ME224" s="45"/>
      <c r="MF224" s="45"/>
      <c r="MG224" s="45"/>
      <c r="MH224" s="45"/>
      <c r="MI224" s="45"/>
      <c r="MJ224" s="45"/>
      <c r="MK224" s="45"/>
      <c r="ML224" s="45"/>
      <c r="MM224" s="45"/>
      <c r="MN224" s="45"/>
      <c r="MO224" s="45"/>
      <c r="MP224" s="45"/>
      <c r="MQ224" s="45"/>
      <c r="MR224" s="45"/>
      <c r="MS224" s="45"/>
      <c r="MT224" s="45"/>
      <c r="MU224" s="45"/>
      <c r="MV224" s="45"/>
      <c r="MW224" s="45"/>
      <c r="MX224" s="45"/>
      <c r="MY224" s="45"/>
      <c r="MZ224" s="45"/>
      <c r="NA224" s="45"/>
      <c r="NB224" s="45"/>
    </row>
    <row r="225" spans="2:366" x14ac:dyDescent="0.2">
      <c r="B225" s="45"/>
      <c r="C225" s="58"/>
      <c r="D225" s="148"/>
      <c r="E225" s="149"/>
      <c r="F225" s="58"/>
      <c r="G225" s="148"/>
      <c r="H225" s="149"/>
      <c r="I225" s="58"/>
      <c r="J225" s="148"/>
      <c r="K225" s="149"/>
      <c r="L225" s="58"/>
      <c r="M225" s="148"/>
      <c r="N225" s="149"/>
      <c r="O225" s="58"/>
      <c r="P225" s="148"/>
      <c r="Q225" s="149"/>
      <c r="R225" s="58"/>
      <c r="S225" s="148"/>
      <c r="T225" s="149"/>
      <c r="U225" s="58"/>
      <c r="V225" s="148"/>
      <c r="W225" s="149"/>
      <c r="X225" s="58"/>
      <c r="Y225" s="148"/>
      <c r="Z225" s="149"/>
      <c r="AA225" s="58"/>
      <c r="AB225" s="148"/>
      <c r="AC225" s="149"/>
      <c r="JG225" s="44"/>
      <c r="JH225" s="45"/>
      <c r="JI225" s="45"/>
      <c r="JJ225" s="45"/>
      <c r="JK225" s="45"/>
      <c r="JL225" s="45"/>
      <c r="JM225" s="45"/>
      <c r="JN225" s="45"/>
      <c r="JO225" s="45"/>
      <c r="JP225" s="45"/>
      <c r="JQ225" s="45"/>
      <c r="JR225" s="45"/>
      <c r="JS225" s="45"/>
      <c r="JT225" s="45"/>
      <c r="JU225" s="45"/>
      <c r="JV225" s="45"/>
      <c r="JW225" s="45"/>
      <c r="JX225" s="45"/>
      <c r="JY225" s="45"/>
      <c r="JZ225" s="45"/>
      <c r="KA225" s="45"/>
      <c r="KB225" s="45"/>
      <c r="KC225" s="45"/>
      <c r="KD225" s="45"/>
      <c r="KE225" s="45"/>
      <c r="KF225" s="45"/>
      <c r="KG225" s="45"/>
      <c r="KH225" s="45"/>
      <c r="KI225" s="45"/>
      <c r="KJ225" s="45"/>
      <c r="KK225" s="45"/>
      <c r="KL225" s="45"/>
      <c r="KM225" s="45"/>
      <c r="KN225" s="45"/>
      <c r="KO225" s="45"/>
      <c r="KP225" s="45"/>
      <c r="KQ225" s="45"/>
      <c r="KR225" s="45"/>
      <c r="KS225" s="45"/>
      <c r="KT225" s="45"/>
      <c r="KU225" s="45"/>
      <c r="KV225" s="45"/>
      <c r="KW225" s="45"/>
      <c r="KX225" s="45"/>
      <c r="KY225" s="45"/>
      <c r="KZ225" s="45"/>
      <c r="LA225" s="45"/>
      <c r="LB225" s="45"/>
      <c r="LC225" s="45"/>
      <c r="LD225" s="45"/>
      <c r="LE225" s="45"/>
      <c r="LF225" s="45"/>
      <c r="LG225" s="45"/>
      <c r="LH225" s="45"/>
      <c r="LI225" s="45"/>
      <c r="LJ225" s="45"/>
      <c r="LK225" s="45"/>
      <c r="LL225" s="45"/>
      <c r="LM225" s="45"/>
      <c r="LN225" s="45"/>
      <c r="LO225" s="45"/>
      <c r="LP225" s="45"/>
      <c r="LQ225" s="45"/>
      <c r="LR225" s="45"/>
      <c r="LS225" s="45"/>
      <c r="LT225" s="45"/>
      <c r="LU225" s="45"/>
      <c r="LV225" s="45"/>
      <c r="LW225" s="45"/>
      <c r="LX225" s="45"/>
      <c r="LY225" s="45"/>
      <c r="LZ225" s="45"/>
      <c r="MA225" s="45"/>
      <c r="MB225" s="45"/>
      <c r="MC225" s="45"/>
      <c r="MD225" s="45"/>
      <c r="ME225" s="45"/>
      <c r="MF225" s="45"/>
      <c r="MG225" s="45"/>
      <c r="MH225" s="45"/>
      <c r="MI225" s="45"/>
      <c r="MJ225" s="45"/>
      <c r="MK225" s="45"/>
      <c r="ML225" s="45"/>
      <c r="MM225" s="45"/>
      <c r="MN225" s="45"/>
      <c r="MO225" s="45"/>
      <c r="MP225" s="45"/>
      <c r="MQ225" s="45"/>
      <c r="MR225" s="45"/>
      <c r="MS225" s="45"/>
      <c r="MT225" s="45"/>
      <c r="MU225" s="45"/>
      <c r="MV225" s="45"/>
      <c r="MW225" s="45"/>
      <c r="MX225" s="45"/>
      <c r="MY225" s="45"/>
      <c r="MZ225" s="45"/>
      <c r="NA225" s="45"/>
      <c r="NB225" s="45"/>
    </row>
    <row r="226" spans="2:366" x14ac:dyDescent="0.2">
      <c r="B226" s="45"/>
      <c r="C226" s="58"/>
      <c r="D226" s="148"/>
      <c r="E226" s="149"/>
      <c r="F226" s="58"/>
      <c r="G226" s="148"/>
      <c r="H226" s="149"/>
      <c r="I226" s="58"/>
      <c r="J226" s="148"/>
      <c r="K226" s="149"/>
      <c r="L226" s="58"/>
      <c r="M226" s="148"/>
      <c r="N226" s="149"/>
      <c r="O226" s="58"/>
      <c r="P226" s="148"/>
      <c r="Q226" s="149"/>
      <c r="R226" s="58"/>
      <c r="S226" s="148"/>
      <c r="T226" s="149"/>
      <c r="U226" s="58"/>
      <c r="V226" s="148"/>
      <c r="W226" s="149"/>
      <c r="X226" s="58"/>
      <c r="Y226" s="148"/>
      <c r="Z226" s="149"/>
      <c r="AA226" s="58"/>
      <c r="AB226" s="148"/>
      <c r="AC226" s="149"/>
      <c r="JG226" s="44"/>
      <c r="JH226" s="45"/>
      <c r="JI226" s="45"/>
      <c r="JJ226" s="45"/>
      <c r="JK226" s="45"/>
      <c r="JL226" s="45"/>
      <c r="JM226" s="45"/>
      <c r="JN226" s="45"/>
      <c r="JO226" s="45"/>
      <c r="JP226" s="45"/>
      <c r="JQ226" s="45"/>
      <c r="JR226" s="45"/>
      <c r="JS226" s="45"/>
      <c r="JT226" s="45"/>
      <c r="JU226" s="45"/>
      <c r="JV226" s="45"/>
      <c r="JW226" s="45"/>
      <c r="JX226" s="45"/>
      <c r="JY226" s="45"/>
      <c r="JZ226" s="45"/>
      <c r="KA226" s="45"/>
      <c r="KB226" s="45"/>
      <c r="KC226" s="45"/>
      <c r="KD226" s="45"/>
      <c r="KE226" s="45"/>
      <c r="KF226" s="45"/>
      <c r="KG226" s="45"/>
      <c r="KH226" s="45"/>
      <c r="KI226" s="45"/>
      <c r="KJ226" s="45"/>
      <c r="KK226" s="45"/>
      <c r="KL226" s="45"/>
      <c r="KM226" s="45"/>
      <c r="KN226" s="45"/>
      <c r="KO226" s="45"/>
      <c r="KP226" s="45"/>
      <c r="KQ226" s="45"/>
      <c r="KR226" s="45"/>
      <c r="KS226" s="45"/>
      <c r="KT226" s="45"/>
      <c r="KU226" s="45"/>
      <c r="KV226" s="45"/>
      <c r="KW226" s="45"/>
      <c r="KX226" s="45"/>
      <c r="KY226" s="45"/>
      <c r="KZ226" s="45"/>
      <c r="LA226" s="45"/>
      <c r="LB226" s="45"/>
      <c r="LC226" s="45"/>
      <c r="LD226" s="45"/>
      <c r="LE226" s="45"/>
      <c r="LF226" s="45"/>
      <c r="LG226" s="45"/>
      <c r="LH226" s="45"/>
      <c r="LI226" s="45"/>
      <c r="LJ226" s="45"/>
      <c r="LK226" s="45"/>
      <c r="LL226" s="45"/>
      <c r="LM226" s="45"/>
      <c r="LN226" s="45"/>
      <c r="LO226" s="45"/>
      <c r="LP226" s="45"/>
      <c r="LQ226" s="45"/>
      <c r="LR226" s="45"/>
      <c r="LS226" s="45"/>
      <c r="LT226" s="45"/>
      <c r="LU226" s="45"/>
      <c r="LV226" s="45"/>
      <c r="LW226" s="45"/>
      <c r="LX226" s="45"/>
      <c r="LY226" s="45"/>
      <c r="LZ226" s="45"/>
      <c r="MA226" s="45"/>
      <c r="MB226" s="45"/>
      <c r="MC226" s="45"/>
      <c r="MD226" s="45"/>
      <c r="ME226" s="45"/>
      <c r="MF226" s="45"/>
      <c r="MG226" s="45"/>
      <c r="MH226" s="45"/>
      <c r="MI226" s="45"/>
      <c r="MJ226" s="45"/>
      <c r="MK226" s="45"/>
      <c r="ML226" s="45"/>
      <c r="MM226" s="45"/>
      <c r="MN226" s="45"/>
      <c r="MO226" s="45"/>
      <c r="MP226" s="45"/>
      <c r="MQ226" s="45"/>
      <c r="MR226" s="45"/>
      <c r="MS226" s="45"/>
      <c r="MT226" s="45"/>
      <c r="MU226" s="45"/>
      <c r="MV226" s="45"/>
      <c r="MW226" s="45"/>
      <c r="MX226" s="45"/>
      <c r="MY226" s="45"/>
      <c r="MZ226" s="45"/>
      <c r="NA226" s="45"/>
      <c r="NB226" s="45"/>
    </row>
    <row r="227" spans="2:366" x14ac:dyDescent="0.2">
      <c r="B227" s="45"/>
      <c r="C227" s="58"/>
      <c r="D227" s="148"/>
      <c r="E227" s="149"/>
      <c r="F227" s="58"/>
      <c r="G227" s="148"/>
      <c r="H227" s="149"/>
      <c r="I227" s="58"/>
      <c r="J227" s="148"/>
      <c r="K227" s="149"/>
      <c r="L227" s="58"/>
      <c r="M227" s="148"/>
      <c r="N227" s="149"/>
      <c r="O227" s="58"/>
      <c r="P227" s="148"/>
      <c r="Q227" s="149"/>
      <c r="R227" s="58"/>
      <c r="S227" s="148"/>
      <c r="T227" s="149"/>
      <c r="U227" s="58"/>
      <c r="V227" s="148"/>
      <c r="W227" s="149"/>
      <c r="X227" s="58"/>
      <c r="Y227" s="148"/>
      <c r="Z227" s="149"/>
      <c r="AA227" s="58"/>
      <c r="AB227" s="148"/>
      <c r="AC227" s="149"/>
      <c r="JG227" s="44"/>
      <c r="JH227" s="45"/>
      <c r="JI227" s="45"/>
      <c r="JJ227" s="45"/>
      <c r="JK227" s="45"/>
      <c r="JL227" s="45"/>
      <c r="JM227" s="45"/>
      <c r="JN227" s="45"/>
      <c r="JO227" s="45"/>
      <c r="JP227" s="45"/>
      <c r="JQ227" s="45"/>
      <c r="JR227" s="45"/>
      <c r="JS227" s="45"/>
      <c r="JT227" s="45"/>
      <c r="JU227" s="45"/>
      <c r="JV227" s="45"/>
      <c r="JW227" s="45"/>
      <c r="JX227" s="45"/>
      <c r="JY227" s="45"/>
      <c r="JZ227" s="45"/>
      <c r="KA227" s="45"/>
      <c r="KB227" s="45"/>
      <c r="KC227" s="45"/>
      <c r="KD227" s="45"/>
      <c r="KE227" s="45"/>
      <c r="KF227" s="45"/>
      <c r="KG227" s="45"/>
      <c r="KH227" s="45"/>
      <c r="KI227" s="45"/>
      <c r="KJ227" s="45"/>
      <c r="KK227" s="45"/>
      <c r="KL227" s="45"/>
      <c r="KM227" s="45"/>
      <c r="KN227" s="45"/>
      <c r="KO227" s="45"/>
      <c r="KP227" s="45"/>
      <c r="KQ227" s="45"/>
      <c r="KR227" s="45"/>
      <c r="KS227" s="45"/>
      <c r="KT227" s="45"/>
      <c r="KU227" s="45"/>
      <c r="KV227" s="45"/>
      <c r="KW227" s="45"/>
      <c r="KX227" s="45"/>
      <c r="KY227" s="45"/>
      <c r="KZ227" s="45"/>
      <c r="LA227" s="45"/>
      <c r="LB227" s="45"/>
      <c r="LC227" s="45"/>
      <c r="LD227" s="45"/>
      <c r="LE227" s="45"/>
      <c r="LF227" s="45"/>
      <c r="LG227" s="45"/>
      <c r="LH227" s="45"/>
      <c r="LI227" s="45"/>
      <c r="LJ227" s="45"/>
      <c r="LK227" s="45"/>
      <c r="LL227" s="45"/>
      <c r="LM227" s="45"/>
      <c r="LN227" s="45"/>
      <c r="LO227" s="45"/>
      <c r="LP227" s="45"/>
      <c r="LQ227" s="45"/>
      <c r="LR227" s="45"/>
      <c r="LS227" s="45"/>
      <c r="LT227" s="45"/>
      <c r="LU227" s="45"/>
      <c r="LV227" s="45"/>
      <c r="LW227" s="45"/>
      <c r="LX227" s="45"/>
      <c r="LY227" s="45"/>
      <c r="LZ227" s="45"/>
      <c r="MA227" s="45"/>
      <c r="MB227" s="45"/>
      <c r="MC227" s="45"/>
      <c r="MD227" s="45"/>
      <c r="ME227" s="45"/>
      <c r="MF227" s="45"/>
      <c r="MG227" s="45"/>
      <c r="MH227" s="45"/>
      <c r="MI227" s="45"/>
      <c r="MJ227" s="45"/>
      <c r="MK227" s="45"/>
      <c r="ML227" s="45"/>
      <c r="MM227" s="45"/>
      <c r="MN227" s="45"/>
      <c r="MO227" s="45"/>
      <c r="MP227" s="45"/>
      <c r="MQ227" s="45"/>
      <c r="MR227" s="45"/>
      <c r="MS227" s="45"/>
      <c r="MT227" s="45"/>
      <c r="MU227" s="45"/>
      <c r="MV227" s="45"/>
      <c r="MW227" s="45"/>
      <c r="MX227" s="45"/>
      <c r="MY227" s="45"/>
      <c r="MZ227" s="45"/>
      <c r="NA227" s="45"/>
      <c r="NB227" s="45"/>
    </row>
    <row r="228" spans="2:366" x14ac:dyDescent="0.2">
      <c r="B228" s="45"/>
      <c r="C228" s="58"/>
      <c r="D228" s="148"/>
      <c r="E228" s="149"/>
      <c r="F228" s="58"/>
      <c r="G228" s="148"/>
      <c r="H228" s="149"/>
      <c r="I228" s="58"/>
      <c r="J228" s="148"/>
      <c r="K228" s="149"/>
      <c r="L228" s="58"/>
      <c r="M228" s="148"/>
      <c r="N228" s="149"/>
      <c r="O228" s="58"/>
      <c r="P228" s="148"/>
      <c r="Q228" s="149"/>
      <c r="R228" s="58"/>
      <c r="S228" s="148"/>
      <c r="T228" s="149"/>
      <c r="U228" s="58"/>
      <c r="V228" s="148"/>
      <c r="W228" s="149"/>
      <c r="X228" s="58"/>
      <c r="Y228" s="148"/>
      <c r="Z228" s="149"/>
      <c r="AA228" s="58"/>
      <c r="AB228" s="148"/>
      <c r="AC228" s="149"/>
      <c r="JG228" s="44"/>
      <c r="JH228" s="45"/>
      <c r="JI228" s="45"/>
      <c r="JJ228" s="45"/>
      <c r="JK228" s="45"/>
      <c r="JL228" s="45"/>
      <c r="JM228" s="45"/>
      <c r="JN228" s="45"/>
      <c r="JO228" s="45"/>
      <c r="JP228" s="45"/>
      <c r="JQ228" s="45"/>
      <c r="JR228" s="45"/>
      <c r="JS228" s="45"/>
      <c r="JT228" s="45"/>
      <c r="JU228" s="45"/>
      <c r="JV228" s="45"/>
      <c r="JW228" s="45"/>
      <c r="JX228" s="45"/>
      <c r="JY228" s="45"/>
      <c r="JZ228" s="45"/>
      <c r="KA228" s="45"/>
      <c r="KB228" s="45"/>
      <c r="KC228" s="45"/>
      <c r="KD228" s="45"/>
      <c r="KE228" s="45"/>
      <c r="KF228" s="45"/>
      <c r="KG228" s="45"/>
      <c r="KH228" s="45"/>
      <c r="KI228" s="45"/>
      <c r="KJ228" s="45"/>
      <c r="KK228" s="45"/>
      <c r="KL228" s="45"/>
      <c r="KM228" s="45"/>
      <c r="KN228" s="45"/>
      <c r="KO228" s="45"/>
      <c r="KP228" s="45"/>
      <c r="KQ228" s="45"/>
      <c r="KR228" s="45"/>
      <c r="KS228" s="45"/>
      <c r="KT228" s="45"/>
      <c r="KU228" s="45"/>
      <c r="KV228" s="45"/>
      <c r="KW228" s="45"/>
      <c r="KX228" s="45"/>
      <c r="KY228" s="45"/>
      <c r="KZ228" s="45"/>
      <c r="LA228" s="45"/>
      <c r="LB228" s="45"/>
      <c r="LC228" s="45"/>
      <c r="LD228" s="45"/>
      <c r="LE228" s="45"/>
      <c r="LF228" s="45"/>
      <c r="LG228" s="45"/>
      <c r="LH228" s="45"/>
      <c r="LI228" s="45"/>
      <c r="LJ228" s="45"/>
      <c r="LK228" s="45"/>
      <c r="LL228" s="45"/>
      <c r="LM228" s="45"/>
      <c r="LN228" s="45"/>
      <c r="LO228" s="45"/>
      <c r="LP228" s="45"/>
      <c r="LQ228" s="45"/>
      <c r="LR228" s="45"/>
      <c r="LS228" s="45"/>
      <c r="LT228" s="45"/>
      <c r="LU228" s="45"/>
      <c r="LV228" s="45"/>
      <c r="LW228" s="45"/>
      <c r="LX228" s="45"/>
      <c r="LY228" s="45"/>
      <c r="LZ228" s="45"/>
      <c r="MA228" s="45"/>
      <c r="MB228" s="45"/>
      <c r="MC228" s="45"/>
      <c r="MD228" s="45"/>
      <c r="ME228" s="45"/>
      <c r="MF228" s="45"/>
      <c r="MG228" s="45"/>
      <c r="MH228" s="45"/>
      <c r="MI228" s="45"/>
      <c r="MJ228" s="45"/>
      <c r="MK228" s="45"/>
      <c r="ML228" s="45"/>
      <c r="MM228" s="45"/>
      <c r="MN228" s="45"/>
      <c r="MO228" s="45"/>
      <c r="MP228" s="45"/>
      <c r="MQ228" s="45"/>
      <c r="MR228" s="45"/>
      <c r="MS228" s="45"/>
      <c r="MT228" s="45"/>
      <c r="MU228" s="45"/>
      <c r="MV228" s="45"/>
      <c r="MW228" s="45"/>
      <c r="MX228" s="45"/>
      <c r="MY228" s="45"/>
      <c r="MZ228" s="45"/>
      <c r="NA228" s="45"/>
      <c r="NB228" s="45"/>
    </row>
    <row r="229" spans="2:366" x14ac:dyDescent="0.2">
      <c r="B229" s="45"/>
      <c r="C229" s="58"/>
      <c r="D229" s="148"/>
      <c r="E229" s="149"/>
      <c r="F229" s="58"/>
      <c r="G229" s="148"/>
      <c r="H229" s="149"/>
      <c r="I229" s="58"/>
      <c r="J229" s="148"/>
      <c r="K229" s="149"/>
      <c r="L229" s="58"/>
      <c r="M229" s="148"/>
      <c r="N229" s="149"/>
      <c r="O229" s="58"/>
      <c r="P229" s="148"/>
      <c r="Q229" s="149"/>
      <c r="R229" s="58"/>
      <c r="S229" s="148"/>
      <c r="T229" s="149"/>
      <c r="U229" s="58"/>
      <c r="V229" s="148"/>
      <c r="W229" s="149"/>
      <c r="X229" s="58"/>
      <c r="Y229" s="148"/>
      <c r="Z229" s="149"/>
      <c r="AA229" s="58"/>
      <c r="AB229" s="148"/>
      <c r="AC229" s="149"/>
      <c r="JG229" s="44"/>
      <c r="JH229" s="45"/>
      <c r="JI229" s="45"/>
      <c r="JJ229" s="45"/>
      <c r="JK229" s="45"/>
      <c r="JL229" s="45"/>
      <c r="JM229" s="45"/>
      <c r="JN229" s="45"/>
      <c r="JO229" s="45"/>
      <c r="JP229" s="45"/>
      <c r="JQ229" s="45"/>
      <c r="JR229" s="45"/>
      <c r="JS229" s="45"/>
      <c r="JT229" s="45"/>
      <c r="JU229" s="45"/>
      <c r="JV229" s="45"/>
      <c r="JW229" s="45"/>
      <c r="JX229" s="45"/>
      <c r="JY229" s="45"/>
      <c r="JZ229" s="45"/>
      <c r="KA229" s="45"/>
      <c r="KB229" s="45"/>
      <c r="KC229" s="45"/>
      <c r="KD229" s="45"/>
      <c r="KE229" s="45"/>
      <c r="KF229" s="45"/>
      <c r="KG229" s="45"/>
      <c r="KH229" s="45"/>
      <c r="KI229" s="45"/>
      <c r="KJ229" s="45"/>
      <c r="KK229" s="45"/>
      <c r="KL229" s="45"/>
      <c r="KM229" s="45"/>
      <c r="KN229" s="45"/>
      <c r="KO229" s="45"/>
      <c r="KP229" s="45"/>
      <c r="KQ229" s="45"/>
      <c r="KR229" s="45"/>
      <c r="KS229" s="45"/>
      <c r="KT229" s="45"/>
      <c r="KU229" s="45"/>
      <c r="KV229" s="45"/>
      <c r="KW229" s="45"/>
      <c r="KX229" s="45"/>
      <c r="KY229" s="45"/>
      <c r="KZ229" s="45"/>
      <c r="LA229" s="45"/>
      <c r="LB229" s="45"/>
      <c r="LC229" s="45"/>
      <c r="LD229" s="45"/>
      <c r="LE229" s="45"/>
      <c r="LF229" s="45"/>
      <c r="LG229" s="45"/>
      <c r="LH229" s="45"/>
      <c r="LI229" s="45"/>
      <c r="LJ229" s="45"/>
      <c r="LK229" s="45"/>
      <c r="LL229" s="45"/>
      <c r="LM229" s="45"/>
      <c r="LN229" s="45"/>
      <c r="LO229" s="45"/>
      <c r="LP229" s="45"/>
      <c r="LQ229" s="45"/>
      <c r="LR229" s="45"/>
      <c r="LS229" s="45"/>
      <c r="LT229" s="45"/>
      <c r="LU229" s="45"/>
      <c r="LV229" s="45"/>
      <c r="LW229" s="45"/>
      <c r="LX229" s="45"/>
      <c r="LY229" s="45"/>
      <c r="LZ229" s="45"/>
      <c r="MA229" s="45"/>
      <c r="MB229" s="45"/>
      <c r="MC229" s="45"/>
      <c r="MD229" s="45"/>
      <c r="ME229" s="45"/>
      <c r="MF229" s="45"/>
      <c r="MG229" s="45"/>
      <c r="MH229" s="45"/>
      <c r="MI229" s="45"/>
      <c r="MJ229" s="45"/>
      <c r="MK229" s="45"/>
      <c r="ML229" s="45"/>
      <c r="MM229" s="45"/>
      <c r="MN229" s="45"/>
      <c r="MO229" s="45"/>
      <c r="MP229" s="45"/>
      <c r="MQ229" s="45"/>
      <c r="MR229" s="45"/>
      <c r="MS229" s="45"/>
      <c r="MT229" s="45"/>
      <c r="MU229" s="45"/>
      <c r="MV229" s="45"/>
      <c r="MW229" s="45"/>
      <c r="MX229" s="45"/>
      <c r="MY229" s="45"/>
      <c r="MZ229" s="45"/>
      <c r="NA229" s="45"/>
      <c r="NB229" s="45"/>
    </row>
    <row r="230" spans="2:366" x14ac:dyDescent="0.2">
      <c r="B230" s="45"/>
      <c r="C230" s="58"/>
      <c r="D230" s="148"/>
      <c r="E230" s="149"/>
      <c r="F230" s="58"/>
      <c r="G230" s="148"/>
      <c r="H230" s="149"/>
      <c r="I230" s="58"/>
      <c r="J230" s="148"/>
      <c r="K230" s="149"/>
      <c r="L230" s="58"/>
      <c r="M230" s="148"/>
      <c r="N230" s="149"/>
      <c r="O230" s="58"/>
      <c r="P230" s="148"/>
      <c r="Q230" s="149"/>
      <c r="R230" s="58"/>
      <c r="S230" s="148"/>
      <c r="T230" s="149"/>
      <c r="U230" s="58"/>
      <c r="V230" s="148"/>
      <c r="W230" s="149"/>
      <c r="X230" s="58"/>
      <c r="Y230" s="148"/>
      <c r="Z230" s="149"/>
      <c r="AA230" s="58"/>
      <c r="AB230" s="148"/>
      <c r="AC230" s="149"/>
      <c r="JG230" s="44"/>
      <c r="JH230" s="45"/>
      <c r="JI230" s="45"/>
      <c r="JJ230" s="45"/>
      <c r="JK230" s="45"/>
      <c r="JL230" s="45"/>
      <c r="JM230" s="45"/>
      <c r="JN230" s="45"/>
      <c r="JO230" s="45"/>
      <c r="JP230" s="45"/>
      <c r="JQ230" s="45"/>
      <c r="JR230" s="45"/>
      <c r="JS230" s="45"/>
      <c r="JT230" s="45"/>
      <c r="JU230" s="45"/>
      <c r="JV230" s="45"/>
      <c r="JW230" s="45"/>
      <c r="JX230" s="45"/>
      <c r="JY230" s="45"/>
      <c r="JZ230" s="45"/>
      <c r="KA230" s="45"/>
      <c r="KB230" s="45"/>
      <c r="KC230" s="45"/>
      <c r="KD230" s="45"/>
      <c r="KE230" s="45"/>
      <c r="KF230" s="45"/>
      <c r="KG230" s="45"/>
      <c r="KH230" s="45"/>
      <c r="KI230" s="45"/>
      <c r="KJ230" s="45"/>
      <c r="KK230" s="45"/>
      <c r="KL230" s="45"/>
      <c r="KM230" s="45"/>
      <c r="KN230" s="45"/>
      <c r="KO230" s="45"/>
      <c r="KP230" s="45"/>
      <c r="KQ230" s="45"/>
      <c r="KR230" s="45"/>
      <c r="KS230" s="45"/>
      <c r="KT230" s="45"/>
      <c r="KU230" s="45"/>
      <c r="KV230" s="45"/>
      <c r="KW230" s="45"/>
      <c r="KX230" s="45"/>
      <c r="KY230" s="45"/>
      <c r="KZ230" s="45"/>
      <c r="LA230" s="45"/>
      <c r="LB230" s="45"/>
      <c r="LC230" s="45"/>
      <c r="LD230" s="45"/>
      <c r="LE230" s="45"/>
      <c r="LF230" s="45"/>
      <c r="LG230" s="45"/>
      <c r="LH230" s="45"/>
      <c r="LI230" s="45"/>
      <c r="LJ230" s="45"/>
      <c r="LK230" s="45"/>
      <c r="LL230" s="45"/>
      <c r="LM230" s="45"/>
      <c r="LN230" s="45"/>
      <c r="LO230" s="45"/>
      <c r="LP230" s="45"/>
      <c r="LQ230" s="45"/>
      <c r="LR230" s="45"/>
      <c r="LS230" s="45"/>
      <c r="LT230" s="45"/>
      <c r="LU230" s="45"/>
      <c r="LV230" s="45"/>
      <c r="LW230" s="45"/>
      <c r="LX230" s="45"/>
      <c r="LY230" s="45"/>
      <c r="LZ230" s="45"/>
      <c r="MA230" s="45"/>
      <c r="MB230" s="45"/>
      <c r="MC230" s="45"/>
      <c r="MD230" s="45"/>
      <c r="ME230" s="45"/>
      <c r="MF230" s="45"/>
      <c r="MG230" s="45"/>
      <c r="MH230" s="45"/>
      <c r="MI230" s="45"/>
      <c r="MJ230" s="45"/>
      <c r="MK230" s="45"/>
      <c r="ML230" s="45"/>
      <c r="MM230" s="45"/>
      <c r="MN230" s="45"/>
      <c r="MO230" s="45"/>
      <c r="MP230" s="45"/>
      <c r="MQ230" s="45"/>
      <c r="MR230" s="45"/>
      <c r="MS230" s="45"/>
      <c r="MT230" s="45"/>
      <c r="MU230" s="45"/>
      <c r="MV230" s="45"/>
      <c r="MW230" s="45"/>
      <c r="MX230" s="45"/>
      <c r="MY230" s="45"/>
      <c r="MZ230" s="45"/>
      <c r="NA230" s="45"/>
      <c r="NB230" s="45"/>
    </row>
    <row r="231" spans="2:366" x14ac:dyDescent="0.2">
      <c r="B231" s="45"/>
      <c r="C231" s="58"/>
      <c r="D231" s="148"/>
      <c r="E231" s="149"/>
      <c r="F231" s="58"/>
      <c r="G231" s="148"/>
      <c r="H231" s="149"/>
      <c r="I231" s="58"/>
      <c r="J231" s="148"/>
      <c r="K231" s="149"/>
      <c r="L231" s="58"/>
      <c r="M231" s="148"/>
      <c r="N231" s="149"/>
      <c r="O231" s="58"/>
      <c r="P231" s="148"/>
      <c r="Q231" s="149"/>
      <c r="R231" s="58"/>
      <c r="S231" s="148"/>
      <c r="T231" s="149"/>
      <c r="U231" s="58"/>
      <c r="V231" s="148"/>
      <c r="W231" s="149"/>
      <c r="X231" s="58"/>
      <c r="Y231" s="148"/>
      <c r="Z231" s="149"/>
      <c r="AA231" s="58"/>
      <c r="AB231" s="148"/>
      <c r="AC231" s="149"/>
      <c r="JG231" s="44"/>
      <c r="JH231" s="45"/>
      <c r="JI231" s="45"/>
      <c r="JJ231" s="45"/>
      <c r="JK231" s="45"/>
      <c r="JL231" s="45"/>
      <c r="JM231" s="45"/>
      <c r="JN231" s="45"/>
      <c r="JO231" s="45"/>
      <c r="JP231" s="45"/>
      <c r="JQ231" s="45"/>
      <c r="JR231" s="45"/>
      <c r="JS231" s="45"/>
      <c r="JT231" s="45"/>
      <c r="JU231" s="45"/>
      <c r="JV231" s="45"/>
      <c r="JW231" s="45"/>
      <c r="JX231" s="45"/>
      <c r="JY231" s="45"/>
      <c r="JZ231" s="45"/>
      <c r="KA231" s="45"/>
      <c r="KB231" s="45"/>
      <c r="KC231" s="45"/>
      <c r="KD231" s="45"/>
      <c r="KE231" s="45"/>
      <c r="KF231" s="45"/>
      <c r="KG231" s="45"/>
      <c r="KH231" s="45"/>
      <c r="KI231" s="45"/>
      <c r="KJ231" s="45"/>
      <c r="KK231" s="45"/>
      <c r="KL231" s="45"/>
      <c r="KM231" s="45"/>
      <c r="KN231" s="45"/>
      <c r="KO231" s="45"/>
      <c r="KP231" s="45"/>
      <c r="KQ231" s="45"/>
      <c r="KR231" s="45"/>
      <c r="KS231" s="45"/>
      <c r="KT231" s="45"/>
      <c r="KU231" s="45"/>
      <c r="KV231" s="45"/>
      <c r="KW231" s="45"/>
      <c r="KX231" s="45"/>
      <c r="KY231" s="45"/>
      <c r="KZ231" s="45"/>
      <c r="LA231" s="45"/>
      <c r="LB231" s="45"/>
      <c r="LC231" s="45"/>
      <c r="LD231" s="45"/>
      <c r="LE231" s="45"/>
      <c r="LF231" s="45"/>
      <c r="LG231" s="45"/>
      <c r="LH231" s="45"/>
      <c r="LI231" s="45"/>
      <c r="LJ231" s="45"/>
      <c r="LK231" s="45"/>
      <c r="LL231" s="45"/>
      <c r="LM231" s="45"/>
      <c r="LN231" s="45"/>
      <c r="LO231" s="45"/>
      <c r="LP231" s="45"/>
      <c r="LQ231" s="45"/>
      <c r="LR231" s="45"/>
      <c r="LS231" s="45"/>
      <c r="LT231" s="45"/>
      <c r="LU231" s="45"/>
      <c r="LV231" s="45"/>
      <c r="LW231" s="45"/>
      <c r="LX231" s="45"/>
      <c r="LY231" s="45"/>
      <c r="LZ231" s="45"/>
      <c r="MA231" s="45"/>
      <c r="MB231" s="45"/>
      <c r="MC231" s="45"/>
      <c r="MD231" s="45"/>
      <c r="ME231" s="45"/>
      <c r="MF231" s="45"/>
      <c r="MG231" s="45"/>
      <c r="MH231" s="45"/>
      <c r="MI231" s="45"/>
      <c r="MJ231" s="45"/>
      <c r="MK231" s="45"/>
      <c r="ML231" s="45"/>
      <c r="MM231" s="45"/>
      <c r="MN231" s="45"/>
      <c r="MO231" s="45"/>
      <c r="MP231" s="45"/>
      <c r="MQ231" s="45"/>
      <c r="MR231" s="45"/>
      <c r="MS231" s="45"/>
      <c r="MT231" s="45"/>
      <c r="MU231" s="45"/>
      <c r="MV231" s="45"/>
      <c r="MW231" s="45"/>
      <c r="MX231" s="45"/>
      <c r="MY231" s="45"/>
      <c r="MZ231" s="45"/>
      <c r="NA231" s="45"/>
      <c r="NB231" s="45"/>
    </row>
    <row r="232" spans="2:366" x14ac:dyDescent="0.2">
      <c r="B232" s="45"/>
      <c r="C232" s="58"/>
      <c r="D232" s="148"/>
      <c r="E232" s="149"/>
      <c r="F232" s="58"/>
      <c r="G232" s="148"/>
      <c r="H232" s="149"/>
      <c r="I232" s="58"/>
      <c r="J232" s="148"/>
      <c r="K232" s="149"/>
      <c r="L232" s="58"/>
      <c r="M232" s="148"/>
      <c r="N232" s="149"/>
      <c r="O232" s="58"/>
      <c r="P232" s="148"/>
      <c r="Q232" s="149"/>
      <c r="R232" s="58"/>
      <c r="S232" s="148"/>
      <c r="T232" s="149"/>
      <c r="U232" s="58"/>
      <c r="V232" s="148"/>
      <c r="W232" s="149"/>
      <c r="X232" s="58"/>
      <c r="Y232" s="148"/>
      <c r="Z232" s="149"/>
      <c r="AA232" s="58"/>
      <c r="AB232" s="148"/>
      <c r="AC232" s="149"/>
      <c r="JG232" s="44"/>
      <c r="JH232" s="45"/>
      <c r="JI232" s="45"/>
      <c r="JJ232" s="45"/>
      <c r="JK232" s="45"/>
      <c r="JL232" s="45"/>
      <c r="JM232" s="45"/>
      <c r="JN232" s="45"/>
      <c r="JO232" s="45"/>
      <c r="JP232" s="45"/>
      <c r="JQ232" s="45"/>
      <c r="JR232" s="45"/>
      <c r="JS232" s="45"/>
      <c r="JT232" s="45"/>
      <c r="JU232" s="45"/>
      <c r="JV232" s="45"/>
      <c r="JW232" s="45"/>
      <c r="JX232" s="45"/>
      <c r="JY232" s="45"/>
      <c r="JZ232" s="45"/>
      <c r="KA232" s="45"/>
      <c r="KB232" s="45"/>
      <c r="KC232" s="45"/>
      <c r="KD232" s="45"/>
      <c r="KE232" s="45"/>
      <c r="KF232" s="45"/>
      <c r="KG232" s="45"/>
      <c r="KH232" s="45"/>
      <c r="KI232" s="45"/>
      <c r="KJ232" s="45"/>
      <c r="KK232" s="45"/>
      <c r="KL232" s="45"/>
      <c r="KM232" s="45"/>
      <c r="KN232" s="45"/>
      <c r="KO232" s="45"/>
      <c r="KP232" s="45"/>
      <c r="KQ232" s="45"/>
      <c r="KR232" s="45"/>
      <c r="KS232" s="45"/>
      <c r="KT232" s="45"/>
      <c r="KU232" s="45"/>
      <c r="KV232" s="45"/>
      <c r="KW232" s="45"/>
      <c r="KX232" s="45"/>
      <c r="KY232" s="45"/>
      <c r="KZ232" s="45"/>
      <c r="LA232" s="45"/>
      <c r="LB232" s="45"/>
      <c r="LC232" s="45"/>
      <c r="LD232" s="45"/>
      <c r="LE232" s="45"/>
      <c r="LF232" s="45"/>
      <c r="LG232" s="45"/>
      <c r="LH232" s="45"/>
      <c r="LI232" s="45"/>
      <c r="LJ232" s="45"/>
      <c r="LK232" s="45"/>
      <c r="LL232" s="45"/>
      <c r="LM232" s="45"/>
      <c r="LN232" s="45"/>
      <c r="LO232" s="45"/>
      <c r="LP232" s="45"/>
      <c r="LQ232" s="45"/>
      <c r="LR232" s="45"/>
      <c r="LS232" s="45"/>
      <c r="LT232" s="45"/>
      <c r="LU232" s="45"/>
      <c r="LV232" s="45"/>
      <c r="LW232" s="45"/>
      <c r="LX232" s="45"/>
      <c r="LY232" s="45"/>
      <c r="LZ232" s="45"/>
      <c r="MA232" s="45"/>
      <c r="MB232" s="45"/>
      <c r="MC232" s="45"/>
      <c r="MD232" s="45"/>
      <c r="ME232" s="45"/>
      <c r="MF232" s="45"/>
      <c r="MG232" s="45"/>
      <c r="MH232" s="45"/>
      <c r="MI232" s="45"/>
      <c r="MJ232" s="45"/>
      <c r="MK232" s="45"/>
      <c r="ML232" s="45"/>
      <c r="MM232" s="45"/>
      <c r="MN232" s="45"/>
      <c r="MO232" s="45"/>
      <c r="MP232" s="45"/>
      <c r="MQ232" s="45"/>
      <c r="MR232" s="45"/>
      <c r="MS232" s="45"/>
      <c r="MT232" s="45"/>
      <c r="MU232" s="45"/>
      <c r="MV232" s="45"/>
      <c r="MW232" s="45"/>
      <c r="MX232" s="45"/>
      <c r="MY232" s="45"/>
      <c r="MZ232" s="45"/>
      <c r="NA232" s="45"/>
      <c r="NB232" s="45"/>
    </row>
    <row r="233" spans="2:366" x14ac:dyDescent="0.2">
      <c r="B233" s="45"/>
      <c r="C233" s="58"/>
      <c r="D233" s="148"/>
      <c r="E233" s="149"/>
      <c r="F233" s="58"/>
      <c r="G233" s="148"/>
      <c r="H233" s="149"/>
      <c r="I233" s="58"/>
      <c r="J233" s="148"/>
      <c r="K233" s="149"/>
      <c r="L233" s="58"/>
      <c r="M233" s="148"/>
      <c r="N233" s="149"/>
      <c r="O233" s="58"/>
      <c r="P233" s="148"/>
      <c r="Q233" s="149"/>
      <c r="R233" s="58"/>
      <c r="S233" s="148"/>
      <c r="T233" s="149"/>
      <c r="U233" s="58"/>
      <c r="V233" s="148"/>
      <c r="W233" s="149"/>
      <c r="X233" s="58"/>
      <c r="Y233" s="148"/>
      <c r="Z233" s="149"/>
      <c r="AA233" s="58"/>
      <c r="AB233" s="148"/>
      <c r="AC233" s="149"/>
      <c r="JG233" s="44"/>
      <c r="JH233" s="45"/>
      <c r="JI233" s="45"/>
      <c r="JJ233" s="45"/>
      <c r="JK233" s="45"/>
      <c r="JL233" s="45"/>
      <c r="JM233" s="45"/>
      <c r="JN233" s="45"/>
      <c r="JO233" s="45"/>
      <c r="JP233" s="45"/>
      <c r="JQ233" s="45"/>
      <c r="JR233" s="45"/>
      <c r="JS233" s="45"/>
      <c r="JT233" s="45"/>
      <c r="JU233" s="45"/>
      <c r="JV233" s="45"/>
      <c r="JW233" s="45"/>
      <c r="JX233" s="45"/>
      <c r="JY233" s="45"/>
      <c r="JZ233" s="45"/>
      <c r="KA233" s="45"/>
      <c r="KB233" s="45"/>
      <c r="KC233" s="45"/>
      <c r="KD233" s="45"/>
      <c r="KE233" s="45"/>
      <c r="KF233" s="45"/>
      <c r="KG233" s="45"/>
      <c r="KH233" s="45"/>
      <c r="KI233" s="45"/>
      <c r="KJ233" s="45"/>
      <c r="KK233" s="45"/>
      <c r="KL233" s="45"/>
      <c r="KM233" s="45"/>
      <c r="KN233" s="45"/>
      <c r="KO233" s="45"/>
      <c r="KP233" s="45"/>
      <c r="KQ233" s="45"/>
      <c r="KR233" s="45"/>
      <c r="KS233" s="45"/>
      <c r="KT233" s="45"/>
      <c r="KU233" s="45"/>
      <c r="KV233" s="45"/>
      <c r="KW233" s="45"/>
      <c r="KX233" s="45"/>
      <c r="KY233" s="45"/>
      <c r="KZ233" s="45"/>
      <c r="LA233" s="45"/>
      <c r="LB233" s="45"/>
      <c r="LC233" s="45"/>
      <c r="LD233" s="45"/>
      <c r="LE233" s="45"/>
      <c r="LF233" s="45"/>
      <c r="LG233" s="45"/>
      <c r="LH233" s="45"/>
      <c r="LI233" s="45"/>
      <c r="LJ233" s="45"/>
      <c r="LK233" s="45"/>
      <c r="LL233" s="45"/>
      <c r="LM233" s="45"/>
      <c r="LN233" s="45"/>
      <c r="LO233" s="45"/>
      <c r="LP233" s="45"/>
      <c r="LQ233" s="45"/>
      <c r="LR233" s="45"/>
      <c r="LS233" s="45"/>
      <c r="LT233" s="45"/>
      <c r="LU233" s="45"/>
      <c r="LV233" s="45"/>
      <c r="LW233" s="45"/>
      <c r="LX233" s="45"/>
      <c r="LY233" s="45"/>
      <c r="LZ233" s="45"/>
      <c r="MA233" s="45"/>
      <c r="MB233" s="45"/>
      <c r="MC233" s="45"/>
      <c r="MD233" s="45"/>
      <c r="ME233" s="45"/>
      <c r="MF233" s="45"/>
      <c r="MG233" s="45"/>
      <c r="MH233" s="45"/>
      <c r="MI233" s="45"/>
      <c r="MJ233" s="45"/>
      <c r="MK233" s="45"/>
      <c r="ML233" s="45"/>
      <c r="MM233" s="45"/>
      <c r="MN233" s="45"/>
      <c r="MO233" s="45"/>
      <c r="MP233" s="45"/>
      <c r="MQ233" s="45"/>
      <c r="MR233" s="45"/>
      <c r="MS233" s="45"/>
      <c r="MT233" s="45"/>
      <c r="MU233" s="45"/>
      <c r="MV233" s="45"/>
      <c r="MW233" s="45"/>
      <c r="MX233" s="45"/>
      <c r="MY233" s="45"/>
      <c r="MZ233" s="45"/>
      <c r="NA233" s="45"/>
      <c r="NB233" s="45"/>
    </row>
    <row r="234" spans="2:366" x14ac:dyDescent="0.2">
      <c r="B234" s="45"/>
      <c r="C234" s="58"/>
      <c r="D234" s="148"/>
      <c r="E234" s="149"/>
      <c r="F234" s="58"/>
      <c r="G234" s="148"/>
      <c r="H234" s="149"/>
      <c r="I234" s="58"/>
      <c r="J234" s="148"/>
      <c r="K234" s="149"/>
      <c r="L234" s="58"/>
      <c r="M234" s="148"/>
      <c r="N234" s="149"/>
      <c r="O234" s="58"/>
      <c r="P234" s="148"/>
      <c r="Q234" s="149"/>
      <c r="R234" s="58"/>
      <c r="S234" s="148"/>
      <c r="T234" s="149"/>
      <c r="U234" s="58"/>
      <c r="V234" s="148"/>
      <c r="W234" s="149"/>
      <c r="X234" s="58"/>
      <c r="Y234" s="148"/>
      <c r="Z234" s="149"/>
      <c r="AA234" s="58"/>
      <c r="AB234" s="148"/>
      <c r="AC234" s="149"/>
      <c r="JG234" s="44"/>
      <c r="JH234" s="45"/>
      <c r="JI234" s="45"/>
      <c r="JJ234" s="45"/>
      <c r="JK234" s="45"/>
      <c r="JL234" s="45"/>
      <c r="JM234" s="45"/>
      <c r="JN234" s="45"/>
      <c r="JO234" s="45"/>
      <c r="JP234" s="45"/>
      <c r="JQ234" s="45"/>
      <c r="JR234" s="45"/>
      <c r="JS234" s="45"/>
      <c r="JT234" s="45"/>
      <c r="JU234" s="45"/>
      <c r="JV234" s="45"/>
      <c r="JW234" s="45"/>
      <c r="JX234" s="45"/>
      <c r="JY234" s="45"/>
      <c r="JZ234" s="45"/>
      <c r="KA234" s="45"/>
      <c r="KB234" s="45"/>
      <c r="KC234" s="45"/>
      <c r="KD234" s="45"/>
      <c r="KE234" s="45"/>
      <c r="KF234" s="45"/>
      <c r="KG234" s="45"/>
      <c r="KH234" s="45"/>
      <c r="KI234" s="45"/>
      <c r="KJ234" s="45"/>
      <c r="KK234" s="45"/>
      <c r="KL234" s="45"/>
      <c r="KM234" s="45"/>
      <c r="KN234" s="45"/>
      <c r="KO234" s="45"/>
      <c r="KP234" s="45"/>
      <c r="KQ234" s="45"/>
      <c r="KR234" s="45"/>
      <c r="KS234" s="45"/>
      <c r="KT234" s="45"/>
      <c r="KU234" s="45"/>
      <c r="KV234" s="45"/>
      <c r="KW234" s="45"/>
      <c r="KX234" s="45"/>
      <c r="KY234" s="45"/>
      <c r="KZ234" s="45"/>
      <c r="LA234" s="45"/>
      <c r="LB234" s="45"/>
      <c r="LC234" s="45"/>
      <c r="LD234" s="45"/>
      <c r="LE234" s="45"/>
      <c r="LF234" s="45"/>
      <c r="LG234" s="45"/>
      <c r="LH234" s="45"/>
      <c r="LI234" s="45"/>
      <c r="LJ234" s="45"/>
      <c r="LK234" s="45"/>
      <c r="LL234" s="45"/>
      <c r="LM234" s="45"/>
      <c r="LN234" s="45"/>
      <c r="LO234" s="45"/>
      <c r="LP234" s="45"/>
      <c r="LQ234" s="45"/>
      <c r="LR234" s="45"/>
      <c r="LS234" s="45"/>
      <c r="LT234" s="45"/>
      <c r="LU234" s="45"/>
      <c r="LV234" s="45"/>
      <c r="LW234" s="45"/>
      <c r="LX234" s="45"/>
      <c r="LY234" s="45"/>
      <c r="LZ234" s="45"/>
      <c r="MA234" s="45"/>
      <c r="MB234" s="45"/>
      <c r="MC234" s="45"/>
      <c r="MD234" s="45"/>
      <c r="ME234" s="45"/>
      <c r="MF234" s="45"/>
      <c r="MG234" s="45"/>
      <c r="MH234" s="45"/>
      <c r="MI234" s="45"/>
      <c r="MJ234" s="45"/>
      <c r="MK234" s="45"/>
      <c r="ML234" s="45"/>
      <c r="MM234" s="45"/>
      <c r="MN234" s="45"/>
      <c r="MO234" s="45"/>
      <c r="MP234" s="45"/>
      <c r="MQ234" s="45"/>
      <c r="MR234" s="45"/>
      <c r="MS234" s="45"/>
      <c r="MT234" s="45"/>
      <c r="MU234" s="45"/>
      <c r="MV234" s="45"/>
      <c r="MW234" s="45"/>
      <c r="MX234" s="45"/>
      <c r="MY234" s="45"/>
      <c r="MZ234" s="45"/>
      <c r="NA234" s="45"/>
      <c r="NB234" s="45"/>
    </row>
    <row r="235" spans="2:366" x14ac:dyDescent="0.2">
      <c r="B235" s="45"/>
      <c r="C235" s="58"/>
      <c r="D235" s="148"/>
      <c r="E235" s="149"/>
      <c r="F235" s="58"/>
      <c r="G235" s="148"/>
      <c r="H235" s="149"/>
      <c r="I235" s="58"/>
      <c r="J235" s="148"/>
      <c r="K235" s="149"/>
      <c r="L235" s="58"/>
      <c r="M235" s="148"/>
      <c r="N235" s="149"/>
      <c r="O235" s="58"/>
      <c r="P235" s="148"/>
      <c r="Q235" s="149"/>
      <c r="R235" s="58"/>
      <c r="S235" s="148"/>
      <c r="T235" s="149"/>
      <c r="U235" s="58"/>
      <c r="V235" s="148"/>
      <c r="W235" s="149"/>
      <c r="X235" s="58"/>
      <c r="Y235" s="148"/>
      <c r="Z235" s="149"/>
      <c r="AA235" s="58"/>
      <c r="AB235" s="148"/>
      <c r="AC235" s="149"/>
      <c r="JG235" s="44"/>
      <c r="JH235" s="45"/>
      <c r="JI235" s="45"/>
      <c r="JJ235" s="45"/>
      <c r="JK235" s="45"/>
      <c r="JL235" s="45"/>
      <c r="JM235" s="45"/>
      <c r="JN235" s="45"/>
      <c r="JO235" s="45"/>
      <c r="JP235" s="45"/>
      <c r="JQ235" s="45"/>
      <c r="JR235" s="45"/>
      <c r="JS235" s="45"/>
      <c r="JT235" s="45"/>
      <c r="JU235" s="45"/>
      <c r="JV235" s="45"/>
      <c r="JW235" s="45"/>
      <c r="JX235" s="45"/>
      <c r="JY235" s="45"/>
      <c r="JZ235" s="45"/>
      <c r="KA235" s="45"/>
      <c r="KB235" s="45"/>
      <c r="KC235" s="45"/>
      <c r="KD235" s="45"/>
      <c r="KE235" s="45"/>
      <c r="KF235" s="45"/>
      <c r="KG235" s="45"/>
      <c r="KH235" s="45"/>
      <c r="KI235" s="45"/>
      <c r="KJ235" s="45"/>
      <c r="KK235" s="45"/>
      <c r="KL235" s="45"/>
      <c r="KM235" s="45"/>
      <c r="KN235" s="45"/>
      <c r="KO235" s="45"/>
      <c r="KP235" s="45"/>
      <c r="KQ235" s="45"/>
      <c r="KR235" s="45"/>
      <c r="KS235" s="45"/>
      <c r="KT235" s="45"/>
      <c r="KU235" s="45"/>
      <c r="KV235" s="45"/>
      <c r="KW235" s="45"/>
      <c r="KX235" s="45"/>
      <c r="KY235" s="45"/>
      <c r="KZ235" s="45"/>
      <c r="LA235" s="45"/>
      <c r="LB235" s="45"/>
      <c r="LC235" s="45"/>
      <c r="LD235" s="45"/>
      <c r="LE235" s="45"/>
      <c r="LF235" s="45"/>
      <c r="LG235" s="45"/>
      <c r="LH235" s="45"/>
      <c r="LI235" s="45"/>
      <c r="LJ235" s="45"/>
      <c r="LK235" s="45"/>
      <c r="LL235" s="45"/>
      <c r="LM235" s="45"/>
      <c r="LN235" s="45"/>
      <c r="LO235" s="45"/>
      <c r="LP235" s="45"/>
      <c r="LQ235" s="45"/>
      <c r="LR235" s="45"/>
      <c r="LS235" s="45"/>
      <c r="LT235" s="45"/>
      <c r="LU235" s="45"/>
      <c r="LV235" s="45"/>
      <c r="LW235" s="45"/>
      <c r="LX235" s="45"/>
      <c r="LY235" s="45"/>
      <c r="LZ235" s="45"/>
      <c r="MA235" s="45"/>
      <c r="MB235" s="45"/>
      <c r="MC235" s="45"/>
      <c r="MD235" s="45"/>
      <c r="ME235" s="45"/>
      <c r="MF235" s="45"/>
      <c r="MG235" s="45"/>
      <c r="MH235" s="45"/>
      <c r="MI235" s="45"/>
      <c r="MJ235" s="45"/>
      <c r="MK235" s="45"/>
      <c r="ML235" s="45"/>
      <c r="MM235" s="45"/>
      <c r="MN235" s="45"/>
      <c r="MO235" s="45"/>
      <c r="MP235" s="45"/>
      <c r="MQ235" s="45"/>
      <c r="MR235" s="45"/>
      <c r="MS235" s="45"/>
      <c r="MT235" s="45"/>
      <c r="MU235" s="45"/>
      <c r="MV235" s="45"/>
      <c r="MW235" s="45"/>
      <c r="MX235" s="45"/>
      <c r="MY235" s="45"/>
      <c r="MZ235" s="45"/>
      <c r="NA235" s="45"/>
      <c r="NB235" s="45"/>
    </row>
    <row r="236" spans="2:366" x14ac:dyDescent="0.2">
      <c r="B236" s="45"/>
      <c r="C236" s="58"/>
      <c r="D236" s="148"/>
      <c r="E236" s="149"/>
      <c r="F236" s="58"/>
      <c r="G236" s="148"/>
      <c r="H236" s="149"/>
      <c r="I236" s="58"/>
      <c r="J236" s="148"/>
      <c r="K236" s="149"/>
      <c r="L236" s="58"/>
      <c r="M236" s="148"/>
      <c r="N236" s="149"/>
      <c r="O236" s="58"/>
      <c r="P236" s="148"/>
      <c r="Q236" s="149"/>
      <c r="R236" s="58"/>
      <c r="S236" s="148"/>
      <c r="T236" s="149"/>
      <c r="U236" s="58"/>
      <c r="V236" s="148"/>
      <c r="W236" s="149"/>
      <c r="X236" s="58"/>
      <c r="Y236" s="148"/>
      <c r="Z236" s="149"/>
      <c r="AA236" s="58"/>
      <c r="AB236" s="148"/>
      <c r="AC236" s="149"/>
      <c r="JG236" s="44"/>
      <c r="JH236" s="45"/>
      <c r="JI236" s="45"/>
      <c r="JJ236" s="45"/>
      <c r="JK236" s="45"/>
      <c r="JL236" s="45"/>
      <c r="JM236" s="45"/>
      <c r="JN236" s="45"/>
      <c r="JO236" s="45"/>
      <c r="JP236" s="45"/>
      <c r="JQ236" s="45"/>
      <c r="JR236" s="45"/>
      <c r="JS236" s="45"/>
      <c r="JT236" s="45"/>
      <c r="JU236" s="45"/>
      <c r="JV236" s="45"/>
      <c r="JW236" s="45"/>
      <c r="JX236" s="45"/>
      <c r="JY236" s="45"/>
      <c r="JZ236" s="45"/>
      <c r="KA236" s="45"/>
      <c r="KB236" s="45"/>
      <c r="KC236" s="45"/>
      <c r="KD236" s="45"/>
      <c r="KE236" s="45"/>
      <c r="KF236" s="45"/>
      <c r="KG236" s="45"/>
      <c r="KH236" s="45"/>
      <c r="KI236" s="45"/>
      <c r="KJ236" s="45"/>
      <c r="KK236" s="45"/>
      <c r="KL236" s="45"/>
      <c r="KM236" s="45"/>
      <c r="KN236" s="45"/>
      <c r="KO236" s="45"/>
      <c r="KP236" s="45"/>
      <c r="KQ236" s="45"/>
      <c r="KR236" s="45"/>
      <c r="KS236" s="45"/>
      <c r="KT236" s="45"/>
      <c r="KU236" s="45"/>
      <c r="KV236" s="45"/>
      <c r="KW236" s="45"/>
      <c r="KX236" s="45"/>
      <c r="KY236" s="45"/>
      <c r="KZ236" s="45"/>
      <c r="LA236" s="45"/>
      <c r="LB236" s="45"/>
      <c r="LC236" s="45"/>
      <c r="LD236" s="45"/>
      <c r="LE236" s="45"/>
      <c r="LF236" s="45"/>
      <c r="LG236" s="45"/>
      <c r="LH236" s="45"/>
      <c r="LI236" s="45"/>
      <c r="LJ236" s="45"/>
      <c r="LK236" s="45"/>
      <c r="LL236" s="45"/>
      <c r="LM236" s="45"/>
      <c r="LN236" s="45"/>
      <c r="LO236" s="45"/>
      <c r="LP236" s="45"/>
      <c r="LQ236" s="45"/>
      <c r="LR236" s="45"/>
      <c r="LS236" s="45"/>
      <c r="LT236" s="45"/>
      <c r="LU236" s="45"/>
      <c r="LV236" s="45"/>
      <c r="LW236" s="45"/>
      <c r="LX236" s="45"/>
      <c r="LY236" s="45"/>
      <c r="LZ236" s="45"/>
      <c r="MA236" s="45"/>
      <c r="MB236" s="45"/>
      <c r="MC236" s="45"/>
      <c r="MD236" s="45"/>
      <c r="ME236" s="45"/>
      <c r="MF236" s="45"/>
      <c r="MG236" s="45"/>
      <c r="MH236" s="45"/>
      <c r="MI236" s="45"/>
      <c r="MJ236" s="45"/>
      <c r="MK236" s="45"/>
      <c r="ML236" s="45"/>
      <c r="MM236" s="45"/>
      <c r="MN236" s="45"/>
      <c r="MO236" s="45"/>
      <c r="MP236" s="45"/>
      <c r="MQ236" s="45"/>
      <c r="MR236" s="45"/>
      <c r="MS236" s="45"/>
      <c r="MT236" s="45"/>
      <c r="MU236" s="45"/>
      <c r="MV236" s="45"/>
      <c r="MW236" s="45"/>
      <c r="MX236" s="45"/>
      <c r="MY236" s="45"/>
      <c r="MZ236" s="45"/>
      <c r="NA236" s="45"/>
      <c r="NB236" s="45"/>
    </row>
    <row r="237" spans="2:366" x14ac:dyDescent="0.2">
      <c r="B237" s="45"/>
      <c r="C237" s="58"/>
      <c r="D237" s="148"/>
      <c r="E237" s="149"/>
      <c r="F237" s="58"/>
      <c r="G237" s="148"/>
      <c r="H237" s="149"/>
      <c r="I237" s="58"/>
      <c r="J237" s="148"/>
      <c r="K237" s="149"/>
      <c r="L237" s="58"/>
      <c r="M237" s="148"/>
      <c r="N237" s="149"/>
      <c r="O237" s="58"/>
      <c r="P237" s="148"/>
      <c r="Q237" s="149"/>
      <c r="R237" s="58"/>
      <c r="S237" s="148"/>
      <c r="T237" s="149"/>
      <c r="U237" s="58"/>
      <c r="V237" s="148"/>
      <c r="W237" s="149"/>
      <c r="X237" s="58"/>
      <c r="Y237" s="148"/>
      <c r="Z237" s="149"/>
      <c r="AA237" s="58"/>
      <c r="AB237" s="148"/>
      <c r="AC237" s="149"/>
      <c r="JG237" s="44"/>
      <c r="JH237" s="45"/>
      <c r="JI237" s="45"/>
      <c r="JJ237" s="45"/>
      <c r="JK237" s="45"/>
      <c r="JL237" s="45"/>
      <c r="JM237" s="45"/>
      <c r="JN237" s="45"/>
      <c r="JO237" s="45"/>
      <c r="JP237" s="45"/>
      <c r="JQ237" s="45"/>
      <c r="JR237" s="45"/>
      <c r="JS237" s="45"/>
      <c r="JT237" s="45"/>
      <c r="JU237" s="45"/>
      <c r="JV237" s="45"/>
      <c r="JW237" s="45"/>
      <c r="JX237" s="45"/>
      <c r="JY237" s="45"/>
      <c r="JZ237" s="45"/>
      <c r="KA237" s="45"/>
      <c r="KB237" s="45"/>
      <c r="KC237" s="45"/>
      <c r="KD237" s="45"/>
      <c r="KE237" s="45"/>
      <c r="KF237" s="45"/>
      <c r="KG237" s="45"/>
      <c r="KH237" s="45"/>
      <c r="KI237" s="45"/>
      <c r="KJ237" s="45"/>
      <c r="KK237" s="45"/>
      <c r="KL237" s="45"/>
      <c r="KM237" s="45"/>
      <c r="KN237" s="45"/>
      <c r="KO237" s="45"/>
      <c r="KP237" s="45"/>
      <c r="KQ237" s="45"/>
      <c r="KR237" s="45"/>
      <c r="KS237" s="45"/>
      <c r="KT237" s="45"/>
      <c r="KU237" s="45"/>
      <c r="KV237" s="45"/>
      <c r="KW237" s="45"/>
      <c r="KX237" s="45"/>
      <c r="KY237" s="45"/>
      <c r="KZ237" s="45"/>
      <c r="LA237" s="45"/>
      <c r="LB237" s="45"/>
      <c r="LC237" s="45"/>
      <c r="LD237" s="45"/>
      <c r="LE237" s="45"/>
      <c r="LF237" s="45"/>
      <c r="LG237" s="45"/>
      <c r="LH237" s="45"/>
      <c r="LI237" s="45"/>
      <c r="LJ237" s="45"/>
      <c r="LK237" s="45"/>
      <c r="LL237" s="45"/>
      <c r="LM237" s="45"/>
      <c r="LN237" s="45"/>
      <c r="LO237" s="45"/>
      <c r="LP237" s="45"/>
      <c r="LQ237" s="45"/>
      <c r="LR237" s="45"/>
      <c r="LS237" s="45"/>
      <c r="LT237" s="45"/>
      <c r="LU237" s="45"/>
      <c r="LV237" s="45"/>
      <c r="LW237" s="45"/>
      <c r="LX237" s="45"/>
      <c r="LY237" s="45"/>
      <c r="LZ237" s="45"/>
      <c r="MA237" s="45"/>
      <c r="MB237" s="45"/>
      <c r="MC237" s="45"/>
      <c r="MD237" s="45"/>
      <c r="ME237" s="45"/>
      <c r="MF237" s="45"/>
      <c r="MG237" s="45"/>
      <c r="MH237" s="45"/>
      <c r="MI237" s="45"/>
      <c r="MJ237" s="45"/>
      <c r="MK237" s="45"/>
      <c r="ML237" s="45"/>
      <c r="MM237" s="45"/>
      <c r="MN237" s="45"/>
      <c r="MO237" s="45"/>
      <c r="MP237" s="45"/>
      <c r="MQ237" s="45"/>
      <c r="MR237" s="45"/>
      <c r="MS237" s="45"/>
      <c r="MT237" s="45"/>
      <c r="MU237" s="45"/>
      <c r="MV237" s="45"/>
      <c r="MW237" s="45"/>
      <c r="MX237" s="45"/>
      <c r="MY237" s="45"/>
      <c r="MZ237" s="45"/>
      <c r="NA237" s="45"/>
      <c r="NB237" s="45"/>
    </row>
    <row r="238" spans="2:366" x14ac:dyDescent="0.2">
      <c r="B238" s="45"/>
      <c r="C238" s="58"/>
      <c r="D238" s="148"/>
      <c r="E238" s="149"/>
      <c r="F238" s="58"/>
      <c r="G238" s="148"/>
      <c r="H238" s="149"/>
      <c r="I238" s="58"/>
      <c r="J238" s="148"/>
      <c r="K238" s="149"/>
      <c r="L238" s="58"/>
      <c r="M238" s="148"/>
      <c r="N238" s="149"/>
      <c r="O238" s="58"/>
      <c r="P238" s="148"/>
      <c r="Q238" s="149"/>
      <c r="R238" s="58"/>
      <c r="S238" s="148"/>
      <c r="T238" s="149"/>
      <c r="U238" s="58"/>
      <c r="V238" s="148"/>
      <c r="W238" s="149"/>
      <c r="X238" s="58"/>
      <c r="Y238" s="148"/>
      <c r="Z238" s="149"/>
      <c r="AA238" s="58"/>
      <c r="AB238" s="148"/>
      <c r="AC238" s="149"/>
      <c r="JG238" s="44"/>
      <c r="JH238" s="45"/>
      <c r="JI238" s="45"/>
      <c r="JJ238" s="45"/>
      <c r="JK238" s="45"/>
      <c r="JL238" s="45"/>
      <c r="JM238" s="45"/>
      <c r="JN238" s="45"/>
      <c r="JO238" s="45"/>
      <c r="JP238" s="45"/>
      <c r="JQ238" s="45"/>
      <c r="JR238" s="45"/>
      <c r="JS238" s="45"/>
      <c r="JT238" s="45"/>
      <c r="JU238" s="45"/>
      <c r="JV238" s="45"/>
      <c r="JW238" s="45"/>
      <c r="JX238" s="45"/>
      <c r="JY238" s="45"/>
      <c r="JZ238" s="45"/>
      <c r="KA238" s="45"/>
      <c r="KB238" s="45"/>
      <c r="KC238" s="45"/>
      <c r="KD238" s="45"/>
      <c r="KE238" s="45"/>
      <c r="KF238" s="45"/>
      <c r="KG238" s="45"/>
      <c r="KH238" s="45"/>
      <c r="KI238" s="45"/>
      <c r="KJ238" s="45"/>
      <c r="KK238" s="45"/>
      <c r="KL238" s="45"/>
      <c r="KM238" s="45"/>
      <c r="KN238" s="45"/>
      <c r="KO238" s="45"/>
      <c r="KP238" s="45"/>
      <c r="KQ238" s="45"/>
      <c r="KR238" s="45"/>
      <c r="KS238" s="45"/>
      <c r="KT238" s="45"/>
      <c r="KU238" s="45"/>
      <c r="KV238" s="45"/>
      <c r="KW238" s="45"/>
      <c r="KX238" s="45"/>
      <c r="KY238" s="45"/>
      <c r="KZ238" s="45"/>
      <c r="LA238" s="45"/>
      <c r="LB238" s="45"/>
      <c r="LC238" s="45"/>
      <c r="LD238" s="45"/>
      <c r="LE238" s="45"/>
      <c r="LF238" s="45"/>
      <c r="LG238" s="45"/>
      <c r="LH238" s="45"/>
      <c r="LI238" s="45"/>
      <c r="LJ238" s="45"/>
      <c r="LK238" s="45"/>
      <c r="LL238" s="45"/>
      <c r="LM238" s="45"/>
      <c r="LN238" s="45"/>
      <c r="LO238" s="45"/>
      <c r="LP238" s="45"/>
      <c r="LQ238" s="45"/>
      <c r="LR238" s="45"/>
      <c r="LS238" s="45"/>
      <c r="LT238" s="45"/>
      <c r="LU238" s="45"/>
      <c r="LV238" s="45"/>
      <c r="LW238" s="45"/>
      <c r="LX238" s="45"/>
      <c r="LY238" s="45"/>
      <c r="LZ238" s="45"/>
      <c r="MA238" s="45"/>
      <c r="MB238" s="45"/>
      <c r="MC238" s="45"/>
      <c r="MD238" s="45"/>
      <c r="ME238" s="45"/>
      <c r="MF238" s="45"/>
      <c r="MG238" s="45"/>
      <c r="MH238" s="45"/>
      <c r="MI238" s="45"/>
      <c r="MJ238" s="45"/>
      <c r="MK238" s="45"/>
      <c r="ML238" s="45"/>
      <c r="MM238" s="45"/>
      <c r="MN238" s="45"/>
      <c r="MO238" s="45"/>
      <c r="MP238" s="45"/>
      <c r="MQ238" s="45"/>
      <c r="MR238" s="45"/>
      <c r="MS238" s="45"/>
      <c r="MT238" s="45"/>
      <c r="MU238" s="45"/>
      <c r="MV238" s="45"/>
      <c r="MW238" s="45"/>
      <c r="MX238" s="45"/>
      <c r="MY238" s="45"/>
      <c r="MZ238" s="45"/>
      <c r="NA238" s="45"/>
      <c r="NB238" s="45"/>
    </row>
    <row r="239" spans="2:366" x14ac:dyDescent="0.2">
      <c r="B239" s="45"/>
      <c r="C239" s="58"/>
      <c r="D239" s="148"/>
      <c r="E239" s="149"/>
      <c r="F239" s="58"/>
      <c r="G239" s="148"/>
      <c r="H239" s="149"/>
      <c r="I239" s="58"/>
      <c r="J239" s="148"/>
      <c r="K239" s="149"/>
      <c r="L239" s="58"/>
      <c r="M239" s="148"/>
      <c r="N239" s="149"/>
      <c r="O239" s="58"/>
      <c r="P239" s="148"/>
      <c r="Q239" s="149"/>
      <c r="R239" s="58"/>
      <c r="S239" s="148"/>
      <c r="T239" s="149"/>
      <c r="U239" s="58"/>
      <c r="V239" s="148"/>
      <c r="W239" s="149"/>
      <c r="X239" s="58"/>
      <c r="Y239" s="148"/>
      <c r="Z239" s="149"/>
      <c r="AA239" s="58"/>
      <c r="AB239" s="148"/>
      <c r="AC239" s="149"/>
      <c r="JG239" s="44"/>
      <c r="JH239" s="45"/>
      <c r="JI239" s="45"/>
      <c r="JJ239" s="45"/>
      <c r="JK239" s="45"/>
      <c r="JL239" s="45"/>
      <c r="JM239" s="45"/>
      <c r="JN239" s="45"/>
      <c r="JO239" s="45"/>
      <c r="JP239" s="45"/>
      <c r="JQ239" s="45"/>
      <c r="JR239" s="45"/>
      <c r="JS239" s="45"/>
      <c r="JT239" s="45"/>
      <c r="JU239" s="45"/>
      <c r="JV239" s="45"/>
      <c r="JW239" s="45"/>
      <c r="JX239" s="45"/>
      <c r="JY239" s="45"/>
      <c r="JZ239" s="45"/>
      <c r="KA239" s="45"/>
      <c r="KB239" s="45"/>
      <c r="KC239" s="45"/>
      <c r="KD239" s="45"/>
      <c r="KE239" s="45"/>
      <c r="KF239" s="45"/>
      <c r="KG239" s="45"/>
      <c r="KH239" s="45"/>
      <c r="KI239" s="45"/>
      <c r="KJ239" s="45"/>
      <c r="KK239" s="45"/>
      <c r="KL239" s="45"/>
      <c r="KM239" s="45"/>
      <c r="KN239" s="45"/>
      <c r="KO239" s="45"/>
      <c r="KP239" s="45"/>
      <c r="KQ239" s="45"/>
      <c r="KR239" s="45"/>
      <c r="KS239" s="45"/>
      <c r="KT239" s="45"/>
      <c r="KU239" s="45"/>
      <c r="KV239" s="45"/>
      <c r="KW239" s="45"/>
      <c r="KX239" s="45"/>
      <c r="KY239" s="45"/>
      <c r="KZ239" s="45"/>
      <c r="LA239" s="45"/>
      <c r="LB239" s="45"/>
      <c r="LC239" s="45"/>
      <c r="LD239" s="45"/>
      <c r="LE239" s="45"/>
      <c r="LF239" s="45"/>
      <c r="LG239" s="45"/>
      <c r="LH239" s="45"/>
      <c r="LI239" s="45"/>
      <c r="LJ239" s="45"/>
      <c r="LK239" s="45"/>
      <c r="LL239" s="45"/>
      <c r="LM239" s="45"/>
      <c r="LN239" s="45"/>
      <c r="LO239" s="45"/>
      <c r="LP239" s="45"/>
      <c r="LQ239" s="45"/>
      <c r="LR239" s="45"/>
      <c r="LS239" s="45"/>
      <c r="LT239" s="45"/>
      <c r="LU239" s="45"/>
      <c r="LV239" s="45"/>
      <c r="LW239" s="45"/>
      <c r="LX239" s="45"/>
      <c r="LY239" s="45"/>
      <c r="LZ239" s="45"/>
      <c r="MA239" s="45"/>
      <c r="MB239" s="45"/>
      <c r="MC239" s="45"/>
      <c r="MD239" s="45"/>
      <c r="ME239" s="45"/>
      <c r="MF239" s="45"/>
      <c r="MG239" s="45"/>
      <c r="MH239" s="45"/>
      <c r="MI239" s="45"/>
      <c r="MJ239" s="45"/>
      <c r="MK239" s="45"/>
      <c r="ML239" s="45"/>
      <c r="MM239" s="45"/>
      <c r="MN239" s="45"/>
      <c r="MO239" s="45"/>
      <c r="MP239" s="45"/>
      <c r="MQ239" s="45"/>
      <c r="MR239" s="45"/>
      <c r="MS239" s="45"/>
      <c r="MT239" s="45"/>
      <c r="MU239" s="45"/>
      <c r="MV239" s="45"/>
      <c r="MW239" s="45"/>
      <c r="MX239" s="45"/>
      <c r="MY239" s="45"/>
      <c r="MZ239" s="45"/>
      <c r="NA239" s="45"/>
      <c r="NB239" s="45"/>
    </row>
    <row r="240" spans="2:366" x14ac:dyDescent="0.2">
      <c r="B240" s="45"/>
      <c r="C240" s="58"/>
      <c r="D240" s="148"/>
      <c r="E240" s="149"/>
      <c r="F240" s="58"/>
      <c r="G240" s="148"/>
      <c r="H240" s="149"/>
      <c r="I240" s="58"/>
      <c r="J240" s="148"/>
      <c r="K240" s="149"/>
      <c r="L240" s="58"/>
      <c r="M240" s="148"/>
      <c r="N240" s="149"/>
      <c r="O240" s="58"/>
      <c r="P240" s="148"/>
      <c r="Q240" s="149"/>
      <c r="R240" s="58"/>
      <c r="S240" s="148"/>
      <c r="T240" s="149"/>
      <c r="U240" s="58"/>
      <c r="V240" s="148"/>
      <c r="W240" s="149"/>
      <c r="X240" s="58"/>
      <c r="Y240" s="148"/>
      <c r="Z240" s="149"/>
      <c r="AA240" s="58"/>
      <c r="AB240" s="148"/>
      <c r="AC240" s="149"/>
      <c r="JG240" s="44"/>
      <c r="JH240" s="45"/>
      <c r="JI240" s="45"/>
      <c r="JJ240" s="45"/>
      <c r="JK240" s="45"/>
      <c r="JL240" s="45"/>
      <c r="JM240" s="45"/>
      <c r="JN240" s="45"/>
      <c r="JO240" s="45"/>
      <c r="JP240" s="45"/>
      <c r="JQ240" s="45"/>
      <c r="JR240" s="45"/>
      <c r="JS240" s="45"/>
      <c r="JT240" s="45"/>
      <c r="JU240" s="45"/>
      <c r="JV240" s="45"/>
      <c r="JW240" s="45"/>
      <c r="JX240" s="45"/>
      <c r="JY240" s="45"/>
      <c r="JZ240" s="45"/>
      <c r="KA240" s="45"/>
      <c r="KB240" s="45"/>
      <c r="KC240" s="45"/>
      <c r="KD240" s="45"/>
      <c r="KE240" s="45"/>
      <c r="KF240" s="45"/>
      <c r="KG240" s="45"/>
      <c r="KH240" s="45"/>
      <c r="KI240" s="45"/>
      <c r="KJ240" s="45"/>
      <c r="KK240" s="45"/>
      <c r="KL240" s="45"/>
      <c r="KM240" s="45"/>
      <c r="KN240" s="45"/>
      <c r="KO240" s="45"/>
      <c r="KP240" s="45"/>
      <c r="KQ240" s="45"/>
      <c r="KR240" s="45"/>
      <c r="KS240" s="45"/>
      <c r="KT240" s="45"/>
      <c r="KU240" s="45"/>
      <c r="KV240" s="45"/>
      <c r="KW240" s="45"/>
      <c r="KX240" s="45"/>
      <c r="KY240" s="45"/>
      <c r="KZ240" s="45"/>
      <c r="LA240" s="45"/>
      <c r="LB240" s="45"/>
      <c r="LC240" s="45"/>
      <c r="LD240" s="45"/>
      <c r="LE240" s="45"/>
      <c r="LF240" s="45"/>
      <c r="LG240" s="45"/>
      <c r="LH240" s="45"/>
      <c r="LI240" s="45"/>
      <c r="LJ240" s="45"/>
      <c r="LK240" s="45"/>
      <c r="LL240" s="45"/>
      <c r="LM240" s="45"/>
      <c r="LN240" s="45"/>
      <c r="LO240" s="45"/>
      <c r="LP240" s="45"/>
      <c r="LQ240" s="45"/>
      <c r="LR240" s="45"/>
      <c r="LS240" s="45"/>
      <c r="LT240" s="45"/>
      <c r="LU240" s="45"/>
      <c r="LV240" s="45"/>
      <c r="LW240" s="45"/>
      <c r="LX240" s="45"/>
      <c r="LY240" s="45"/>
      <c r="LZ240" s="45"/>
      <c r="MA240" s="45"/>
      <c r="MB240" s="45"/>
      <c r="MC240" s="45"/>
      <c r="MD240" s="45"/>
      <c r="ME240" s="45"/>
      <c r="MF240" s="45"/>
      <c r="MG240" s="45"/>
      <c r="MH240" s="45"/>
      <c r="MI240" s="45"/>
      <c r="MJ240" s="45"/>
      <c r="MK240" s="45"/>
      <c r="ML240" s="45"/>
      <c r="MM240" s="45"/>
      <c r="MN240" s="45"/>
      <c r="MO240" s="45"/>
      <c r="MP240" s="45"/>
      <c r="MQ240" s="45"/>
      <c r="MR240" s="45"/>
      <c r="MS240" s="45"/>
      <c r="MT240" s="45"/>
      <c r="MU240" s="45"/>
      <c r="MV240" s="45"/>
      <c r="MW240" s="45"/>
      <c r="MX240" s="45"/>
      <c r="MY240" s="45"/>
      <c r="MZ240" s="45"/>
      <c r="NA240" s="45"/>
      <c r="NB240" s="45"/>
    </row>
    <row r="241" spans="2:366" x14ac:dyDescent="0.2">
      <c r="B241" s="45"/>
      <c r="C241" s="58"/>
      <c r="D241" s="148"/>
      <c r="E241" s="149"/>
      <c r="F241" s="58"/>
      <c r="G241" s="148"/>
      <c r="H241" s="149"/>
      <c r="I241" s="58"/>
      <c r="J241" s="148"/>
      <c r="K241" s="149"/>
      <c r="L241" s="58"/>
      <c r="M241" s="148"/>
      <c r="N241" s="149"/>
      <c r="O241" s="58"/>
      <c r="P241" s="148"/>
      <c r="Q241" s="149"/>
      <c r="R241" s="58"/>
      <c r="S241" s="148"/>
      <c r="T241" s="149"/>
      <c r="U241" s="58"/>
      <c r="V241" s="148"/>
      <c r="W241" s="149"/>
      <c r="X241" s="58"/>
      <c r="Y241" s="148"/>
      <c r="Z241" s="149"/>
      <c r="AA241" s="58"/>
      <c r="AB241" s="148"/>
      <c r="AC241" s="149"/>
      <c r="JG241" s="44"/>
      <c r="JH241" s="45"/>
      <c r="JI241" s="45"/>
      <c r="JJ241" s="45"/>
      <c r="JK241" s="45"/>
      <c r="JL241" s="45"/>
      <c r="JM241" s="45"/>
      <c r="JN241" s="45"/>
      <c r="JO241" s="45"/>
      <c r="JP241" s="45"/>
      <c r="JQ241" s="45"/>
      <c r="JR241" s="45"/>
      <c r="JS241" s="45"/>
      <c r="JT241" s="45"/>
      <c r="JU241" s="45"/>
      <c r="JV241" s="45"/>
      <c r="JW241" s="45"/>
      <c r="JX241" s="45"/>
      <c r="JY241" s="45"/>
      <c r="JZ241" s="45"/>
      <c r="KA241" s="45"/>
      <c r="KB241" s="45"/>
      <c r="KC241" s="45"/>
      <c r="KD241" s="45"/>
      <c r="KE241" s="45"/>
      <c r="KF241" s="45"/>
      <c r="KG241" s="45"/>
      <c r="KH241" s="45"/>
      <c r="KI241" s="45"/>
      <c r="KJ241" s="45"/>
      <c r="KK241" s="45"/>
      <c r="KL241" s="45"/>
      <c r="KM241" s="45"/>
      <c r="KN241" s="45"/>
      <c r="KO241" s="45"/>
      <c r="KP241" s="45"/>
      <c r="KQ241" s="45"/>
      <c r="KR241" s="45"/>
      <c r="KS241" s="45"/>
      <c r="KT241" s="45"/>
      <c r="KU241" s="45"/>
      <c r="KV241" s="45"/>
      <c r="KW241" s="45"/>
      <c r="KX241" s="45"/>
      <c r="KY241" s="45"/>
      <c r="KZ241" s="45"/>
      <c r="LA241" s="45"/>
      <c r="LB241" s="45"/>
      <c r="LC241" s="45"/>
      <c r="LD241" s="45"/>
      <c r="LE241" s="45"/>
      <c r="LF241" s="45"/>
      <c r="LG241" s="45"/>
      <c r="LH241" s="45"/>
      <c r="LI241" s="45"/>
      <c r="LJ241" s="45"/>
      <c r="LK241" s="45"/>
      <c r="LL241" s="45"/>
      <c r="LM241" s="45"/>
      <c r="LN241" s="45"/>
      <c r="LO241" s="45"/>
      <c r="LP241" s="45"/>
      <c r="LQ241" s="45"/>
      <c r="LR241" s="45"/>
      <c r="LS241" s="45"/>
      <c r="LT241" s="45"/>
      <c r="LU241" s="45"/>
      <c r="LV241" s="45"/>
      <c r="LW241" s="45"/>
      <c r="LX241" s="45"/>
      <c r="LY241" s="45"/>
      <c r="LZ241" s="45"/>
      <c r="MA241" s="45"/>
      <c r="MB241" s="45"/>
      <c r="MC241" s="45"/>
      <c r="MD241" s="45"/>
      <c r="ME241" s="45"/>
      <c r="MF241" s="45"/>
      <c r="MG241" s="45"/>
      <c r="MH241" s="45"/>
      <c r="MI241" s="45"/>
      <c r="MJ241" s="45"/>
      <c r="MK241" s="45"/>
      <c r="ML241" s="45"/>
      <c r="MM241" s="45"/>
      <c r="MN241" s="45"/>
      <c r="MO241" s="45"/>
      <c r="MP241" s="45"/>
      <c r="MQ241" s="45"/>
      <c r="MR241" s="45"/>
      <c r="MS241" s="45"/>
      <c r="MT241" s="45"/>
      <c r="MU241" s="45"/>
      <c r="MV241" s="45"/>
      <c r="MW241" s="45"/>
      <c r="MX241" s="45"/>
      <c r="MY241" s="45"/>
      <c r="MZ241" s="45"/>
      <c r="NA241" s="45"/>
      <c r="NB241" s="45"/>
    </row>
    <row r="242" spans="2:366" x14ac:dyDescent="0.2">
      <c r="B242" s="45"/>
      <c r="C242" s="58"/>
      <c r="D242" s="148"/>
      <c r="E242" s="149"/>
      <c r="F242" s="58"/>
      <c r="G242" s="148"/>
      <c r="H242" s="149"/>
      <c r="I242" s="58"/>
      <c r="J242" s="148"/>
      <c r="K242" s="149"/>
      <c r="L242" s="58"/>
      <c r="M242" s="148"/>
      <c r="N242" s="149"/>
      <c r="O242" s="58"/>
      <c r="P242" s="148"/>
      <c r="Q242" s="149"/>
      <c r="R242" s="58"/>
      <c r="S242" s="148"/>
      <c r="T242" s="149"/>
      <c r="U242" s="58"/>
      <c r="V242" s="148"/>
      <c r="W242" s="149"/>
      <c r="X242" s="58"/>
      <c r="Y242" s="148"/>
      <c r="Z242" s="149"/>
      <c r="AA242" s="58"/>
      <c r="AB242" s="148"/>
      <c r="AC242" s="149"/>
      <c r="JG242" s="44"/>
      <c r="JH242" s="45"/>
      <c r="JI242" s="45"/>
      <c r="JJ242" s="45"/>
      <c r="JK242" s="45"/>
      <c r="JL242" s="45"/>
      <c r="JM242" s="45"/>
      <c r="JN242" s="45"/>
      <c r="JO242" s="45"/>
      <c r="JP242" s="45"/>
      <c r="JQ242" s="45"/>
      <c r="JR242" s="45"/>
      <c r="JS242" s="45"/>
      <c r="JT242" s="45"/>
      <c r="JU242" s="45"/>
      <c r="JV242" s="45"/>
      <c r="JW242" s="45"/>
      <c r="JX242" s="45"/>
      <c r="JY242" s="45"/>
      <c r="JZ242" s="45"/>
      <c r="KA242" s="45"/>
      <c r="KB242" s="45"/>
      <c r="KC242" s="45"/>
      <c r="KD242" s="45"/>
      <c r="KE242" s="45"/>
      <c r="KF242" s="45"/>
      <c r="KG242" s="45"/>
      <c r="KH242" s="45"/>
      <c r="KI242" s="45"/>
      <c r="KJ242" s="45"/>
      <c r="KK242" s="45"/>
      <c r="KL242" s="45"/>
      <c r="KM242" s="45"/>
      <c r="KN242" s="45"/>
      <c r="KO242" s="45"/>
      <c r="KP242" s="45"/>
      <c r="KQ242" s="45"/>
      <c r="KR242" s="45"/>
      <c r="KS242" s="45"/>
      <c r="KT242" s="45"/>
      <c r="KU242" s="45"/>
      <c r="KV242" s="45"/>
      <c r="KW242" s="45"/>
      <c r="KX242" s="45"/>
      <c r="KY242" s="45"/>
      <c r="KZ242" s="45"/>
      <c r="LA242" s="45"/>
      <c r="LB242" s="45"/>
      <c r="LC242" s="45"/>
      <c r="LD242" s="45"/>
      <c r="LE242" s="45"/>
      <c r="LF242" s="45"/>
      <c r="LG242" s="45"/>
      <c r="LH242" s="45"/>
      <c r="LI242" s="45"/>
      <c r="LJ242" s="45"/>
      <c r="LK242" s="45"/>
      <c r="LL242" s="45"/>
      <c r="LM242" s="45"/>
      <c r="LN242" s="45"/>
      <c r="LO242" s="45"/>
      <c r="LP242" s="45"/>
      <c r="LQ242" s="45"/>
      <c r="LR242" s="45"/>
      <c r="LS242" s="45"/>
      <c r="LT242" s="45"/>
      <c r="LU242" s="45"/>
      <c r="LV242" s="45"/>
      <c r="LW242" s="45"/>
      <c r="LX242" s="45"/>
      <c r="LY242" s="45"/>
      <c r="LZ242" s="45"/>
      <c r="MA242" s="45"/>
      <c r="MB242" s="45"/>
      <c r="MC242" s="45"/>
      <c r="MD242" s="45"/>
      <c r="ME242" s="45"/>
      <c r="MF242" s="45"/>
      <c r="MG242" s="45"/>
      <c r="MH242" s="45"/>
      <c r="MI242" s="45"/>
      <c r="MJ242" s="45"/>
      <c r="MK242" s="45"/>
      <c r="ML242" s="45"/>
      <c r="MM242" s="45"/>
      <c r="MN242" s="45"/>
      <c r="MO242" s="45"/>
      <c r="MP242" s="45"/>
      <c r="MQ242" s="45"/>
      <c r="MR242" s="45"/>
      <c r="MS242" s="45"/>
      <c r="MT242" s="45"/>
      <c r="MU242" s="45"/>
      <c r="MV242" s="45"/>
      <c r="MW242" s="45"/>
      <c r="MX242" s="45"/>
      <c r="MY242" s="45"/>
      <c r="MZ242" s="45"/>
      <c r="NA242" s="45"/>
      <c r="NB242" s="45"/>
    </row>
    <row r="243" spans="2:366" x14ac:dyDescent="0.2">
      <c r="B243" s="45"/>
      <c r="C243" s="58"/>
      <c r="D243" s="148"/>
      <c r="E243" s="149"/>
      <c r="F243" s="58"/>
      <c r="G243" s="148"/>
      <c r="H243" s="149"/>
      <c r="I243" s="58"/>
      <c r="J243" s="148"/>
      <c r="K243" s="149"/>
      <c r="L243" s="58"/>
      <c r="M243" s="148"/>
      <c r="N243" s="149"/>
      <c r="O243" s="58"/>
      <c r="P243" s="148"/>
      <c r="Q243" s="149"/>
      <c r="R243" s="58"/>
      <c r="S243" s="148"/>
      <c r="T243" s="149"/>
      <c r="U243" s="58"/>
      <c r="V243" s="148"/>
      <c r="W243" s="149"/>
      <c r="X243" s="58"/>
      <c r="Y243" s="148"/>
      <c r="Z243" s="149"/>
      <c r="AA243" s="58"/>
      <c r="AB243" s="148"/>
      <c r="AC243" s="149"/>
      <c r="JG243" s="44"/>
      <c r="JH243" s="45"/>
      <c r="JI243" s="45"/>
      <c r="JJ243" s="45"/>
      <c r="JK243" s="45"/>
      <c r="JL243" s="45"/>
      <c r="JM243" s="45"/>
      <c r="JN243" s="45"/>
      <c r="JO243" s="45"/>
      <c r="JP243" s="45"/>
      <c r="JQ243" s="45"/>
      <c r="JR243" s="45"/>
      <c r="JS243" s="45"/>
      <c r="JT243" s="45"/>
      <c r="JU243" s="45"/>
      <c r="JV243" s="45"/>
      <c r="JW243" s="45"/>
      <c r="JX243" s="45"/>
      <c r="JY243" s="45"/>
      <c r="JZ243" s="45"/>
      <c r="KA243" s="45"/>
      <c r="KB243" s="45"/>
      <c r="KC243" s="45"/>
      <c r="KD243" s="45"/>
      <c r="KE243" s="45"/>
      <c r="KF243" s="45"/>
      <c r="KG243" s="45"/>
      <c r="KH243" s="45"/>
      <c r="KI243" s="45"/>
      <c r="KJ243" s="45"/>
      <c r="KK243" s="45"/>
      <c r="KL243" s="45"/>
      <c r="KM243" s="45"/>
      <c r="KN243" s="45"/>
      <c r="KO243" s="45"/>
      <c r="KP243" s="45"/>
      <c r="KQ243" s="45"/>
      <c r="KR243" s="45"/>
      <c r="KS243" s="45"/>
      <c r="KT243" s="45"/>
      <c r="KU243" s="45"/>
      <c r="KV243" s="45"/>
      <c r="KW243" s="45"/>
      <c r="KX243" s="45"/>
      <c r="KY243" s="45"/>
      <c r="KZ243" s="45"/>
      <c r="LA243" s="45"/>
      <c r="LB243" s="45"/>
      <c r="LC243" s="45"/>
      <c r="LD243" s="45"/>
      <c r="LE243" s="45"/>
      <c r="LF243" s="45"/>
      <c r="LG243" s="45"/>
      <c r="LH243" s="45"/>
      <c r="LI243" s="45"/>
      <c r="LJ243" s="45"/>
      <c r="LK243" s="45"/>
      <c r="LL243" s="45"/>
      <c r="LM243" s="45"/>
      <c r="LN243" s="45"/>
      <c r="LO243" s="45"/>
      <c r="LP243" s="45"/>
      <c r="LQ243" s="45"/>
      <c r="LR243" s="45"/>
      <c r="LS243" s="45"/>
      <c r="LT243" s="45"/>
      <c r="LU243" s="45"/>
      <c r="LV243" s="45"/>
      <c r="LW243" s="45"/>
      <c r="LX243" s="45"/>
      <c r="LY243" s="45"/>
      <c r="LZ243" s="45"/>
      <c r="MA243" s="45"/>
      <c r="MB243" s="45"/>
      <c r="MC243" s="45"/>
      <c r="MD243" s="45"/>
      <c r="ME243" s="45"/>
      <c r="MF243" s="45"/>
      <c r="MG243" s="45"/>
      <c r="MH243" s="45"/>
      <c r="MI243" s="45"/>
      <c r="MJ243" s="45"/>
      <c r="MK243" s="45"/>
      <c r="ML243" s="45"/>
      <c r="MM243" s="45"/>
      <c r="MN243" s="45"/>
      <c r="MO243" s="45"/>
      <c r="MP243" s="45"/>
      <c r="MQ243" s="45"/>
      <c r="MR243" s="45"/>
      <c r="MS243" s="45"/>
      <c r="MT243" s="45"/>
      <c r="MU243" s="45"/>
      <c r="MV243" s="45"/>
      <c r="MW243" s="45"/>
      <c r="MX243" s="45"/>
      <c r="MY243" s="45"/>
      <c r="MZ243" s="45"/>
      <c r="NA243" s="45"/>
      <c r="NB243" s="45"/>
    </row>
    <row r="244" spans="2:366" x14ac:dyDescent="0.2">
      <c r="B244" s="45"/>
      <c r="C244" s="58"/>
      <c r="D244" s="148"/>
      <c r="E244" s="149"/>
      <c r="F244" s="58"/>
      <c r="G244" s="148"/>
      <c r="H244" s="149"/>
      <c r="I244" s="58"/>
      <c r="J244" s="148"/>
      <c r="K244" s="149"/>
      <c r="L244" s="58"/>
      <c r="M244" s="148"/>
      <c r="N244" s="149"/>
      <c r="O244" s="58"/>
      <c r="P244" s="148"/>
      <c r="Q244" s="149"/>
      <c r="R244" s="58"/>
      <c r="S244" s="148"/>
      <c r="T244" s="149"/>
      <c r="U244" s="58"/>
      <c r="V244" s="148"/>
      <c r="W244" s="149"/>
      <c r="X244" s="58"/>
      <c r="Y244" s="148"/>
      <c r="Z244" s="149"/>
      <c r="AA244" s="58"/>
      <c r="AB244" s="148"/>
      <c r="AC244" s="149"/>
      <c r="JG244" s="44"/>
      <c r="JH244" s="45"/>
      <c r="JI244" s="45"/>
      <c r="JJ244" s="45"/>
      <c r="JK244" s="45"/>
      <c r="JL244" s="45"/>
      <c r="JM244" s="45"/>
      <c r="JN244" s="45"/>
      <c r="JO244" s="45"/>
      <c r="JP244" s="45"/>
      <c r="JQ244" s="45"/>
      <c r="JR244" s="45"/>
      <c r="JS244" s="45"/>
      <c r="JT244" s="45"/>
      <c r="JU244" s="45"/>
      <c r="JV244" s="45"/>
      <c r="JW244" s="45"/>
      <c r="JX244" s="45"/>
      <c r="JY244" s="45"/>
      <c r="JZ244" s="45"/>
      <c r="KA244" s="45"/>
      <c r="KB244" s="45"/>
      <c r="KC244" s="45"/>
      <c r="KD244" s="45"/>
      <c r="KE244" s="45"/>
      <c r="KF244" s="45"/>
      <c r="KG244" s="45"/>
      <c r="KH244" s="45"/>
      <c r="KI244" s="45"/>
      <c r="KJ244" s="45"/>
      <c r="KK244" s="45"/>
      <c r="KL244" s="45"/>
      <c r="KM244" s="45"/>
      <c r="KN244" s="45"/>
      <c r="KO244" s="45"/>
      <c r="KP244" s="45"/>
      <c r="KQ244" s="45"/>
      <c r="KR244" s="45"/>
      <c r="KS244" s="45"/>
      <c r="KT244" s="45"/>
      <c r="KU244" s="45"/>
      <c r="KV244" s="45"/>
      <c r="KW244" s="45"/>
      <c r="KX244" s="45"/>
      <c r="KY244" s="45"/>
      <c r="KZ244" s="45"/>
      <c r="LA244" s="45"/>
      <c r="LB244" s="45"/>
      <c r="LC244" s="45"/>
      <c r="LD244" s="45"/>
      <c r="LE244" s="45"/>
      <c r="LF244" s="45"/>
      <c r="LG244" s="45"/>
      <c r="LH244" s="45"/>
      <c r="LI244" s="45"/>
      <c r="LJ244" s="45"/>
      <c r="LK244" s="45"/>
      <c r="LL244" s="45"/>
      <c r="LM244" s="45"/>
      <c r="LN244" s="45"/>
      <c r="LO244" s="45"/>
      <c r="LP244" s="45"/>
      <c r="LQ244" s="45"/>
      <c r="LR244" s="45"/>
      <c r="LS244" s="45"/>
      <c r="LT244" s="45"/>
      <c r="LU244" s="45"/>
      <c r="LV244" s="45"/>
      <c r="LW244" s="45"/>
      <c r="LX244" s="45"/>
      <c r="LY244" s="45"/>
      <c r="LZ244" s="45"/>
      <c r="MA244" s="45"/>
      <c r="MB244" s="45"/>
      <c r="MC244" s="45"/>
      <c r="MD244" s="45"/>
      <c r="ME244" s="45"/>
      <c r="MF244" s="45"/>
      <c r="MG244" s="45"/>
      <c r="MH244" s="45"/>
      <c r="MI244" s="45"/>
      <c r="MJ244" s="45"/>
      <c r="MK244" s="45"/>
      <c r="ML244" s="45"/>
      <c r="MM244" s="45"/>
      <c r="MN244" s="45"/>
      <c r="MO244" s="45"/>
      <c r="MP244" s="45"/>
      <c r="MQ244" s="45"/>
      <c r="MR244" s="45"/>
      <c r="MS244" s="45"/>
      <c r="MT244" s="45"/>
      <c r="MU244" s="45"/>
      <c r="MV244" s="45"/>
      <c r="MW244" s="45"/>
      <c r="MX244" s="45"/>
      <c r="MY244" s="45"/>
      <c r="MZ244" s="45"/>
      <c r="NA244" s="45"/>
      <c r="NB244" s="45"/>
    </row>
    <row r="245" spans="2:366" x14ac:dyDescent="0.2">
      <c r="B245" s="45"/>
      <c r="C245" s="58"/>
      <c r="D245" s="148"/>
      <c r="E245" s="149"/>
      <c r="F245" s="58"/>
      <c r="G245" s="148"/>
      <c r="H245" s="149"/>
      <c r="I245" s="58"/>
      <c r="J245" s="148"/>
      <c r="K245" s="149"/>
      <c r="L245" s="58"/>
      <c r="M245" s="148"/>
      <c r="N245" s="149"/>
      <c r="O245" s="58"/>
      <c r="P245" s="148"/>
      <c r="Q245" s="149"/>
      <c r="R245" s="58"/>
      <c r="S245" s="148"/>
      <c r="T245" s="149"/>
      <c r="U245" s="58"/>
      <c r="V245" s="148"/>
      <c r="W245" s="149"/>
      <c r="X245" s="58"/>
      <c r="Y245" s="148"/>
      <c r="Z245" s="149"/>
      <c r="AA245" s="58"/>
      <c r="AB245" s="148"/>
      <c r="AC245" s="149"/>
      <c r="JG245" s="44"/>
      <c r="JH245" s="45"/>
      <c r="JI245" s="45"/>
      <c r="JJ245" s="45"/>
      <c r="JK245" s="45"/>
      <c r="JL245" s="45"/>
      <c r="JM245" s="45"/>
      <c r="JN245" s="45"/>
      <c r="JO245" s="45"/>
      <c r="JP245" s="45"/>
      <c r="JQ245" s="45"/>
      <c r="JR245" s="45"/>
      <c r="JS245" s="45"/>
      <c r="JT245" s="45"/>
      <c r="JU245" s="45"/>
      <c r="JV245" s="45"/>
      <c r="JW245" s="45"/>
      <c r="JX245" s="45"/>
      <c r="JY245" s="45"/>
      <c r="JZ245" s="45"/>
      <c r="KA245" s="45"/>
      <c r="KB245" s="45"/>
      <c r="KC245" s="45"/>
      <c r="KD245" s="45"/>
      <c r="KE245" s="45"/>
      <c r="KF245" s="45"/>
      <c r="KG245" s="45"/>
      <c r="KH245" s="45"/>
      <c r="KI245" s="45"/>
      <c r="KJ245" s="45"/>
      <c r="KK245" s="45"/>
      <c r="KL245" s="45"/>
      <c r="KM245" s="45"/>
      <c r="KN245" s="45"/>
      <c r="KO245" s="45"/>
      <c r="KP245" s="45"/>
      <c r="KQ245" s="45"/>
      <c r="KR245" s="45"/>
      <c r="KS245" s="45"/>
      <c r="KT245" s="45"/>
      <c r="KU245" s="45"/>
      <c r="KV245" s="45"/>
      <c r="KW245" s="45"/>
      <c r="KX245" s="45"/>
      <c r="KY245" s="45"/>
      <c r="KZ245" s="45"/>
      <c r="LA245" s="45"/>
      <c r="LB245" s="45"/>
      <c r="LC245" s="45"/>
      <c r="LD245" s="45"/>
      <c r="LE245" s="45"/>
      <c r="LF245" s="45"/>
      <c r="LG245" s="45"/>
      <c r="LH245" s="45"/>
      <c r="LI245" s="45"/>
      <c r="LJ245" s="45"/>
      <c r="LK245" s="45"/>
      <c r="LL245" s="45"/>
      <c r="LM245" s="45"/>
      <c r="LN245" s="45"/>
      <c r="LO245" s="45"/>
      <c r="LP245" s="45"/>
      <c r="LQ245" s="45"/>
      <c r="LR245" s="45"/>
      <c r="LS245" s="45"/>
      <c r="LT245" s="45"/>
      <c r="LU245" s="45"/>
      <c r="LV245" s="45"/>
      <c r="LW245" s="45"/>
      <c r="LX245" s="45"/>
      <c r="LY245" s="45"/>
      <c r="LZ245" s="45"/>
      <c r="MA245" s="45"/>
      <c r="MB245" s="45"/>
      <c r="MC245" s="45"/>
      <c r="MD245" s="45"/>
      <c r="ME245" s="45"/>
      <c r="MF245" s="45"/>
      <c r="MG245" s="45"/>
      <c r="MH245" s="45"/>
      <c r="MI245" s="45"/>
      <c r="MJ245" s="45"/>
      <c r="MK245" s="45"/>
      <c r="ML245" s="45"/>
      <c r="MM245" s="45"/>
      <c r="MN245" s="45"/>
      <c r="MO245" s="45"/>
      <c r="MP245" s="45"/>
      <c r="MQ245" s="45"/>
      <c r="MR245" s="45"/>
      <c r="MS245" s="45"/>
      <c r="MT245" s="45"/>
      <c r="MU245" s="45"/>
      <c r="MV245" s="45"/>
      <c r="MW245" s="45"/>
      <c r="MX245" s="45"/>
      <c r="MY245" s="45"/>
      <c r="MZ245" s="45"/>
      <c r="NA245" s="45"/>
      <c r="NB245" s="45"/>
    </row>
    <row r="246" spans="2:366" x14ac:dyDescent="0.2">
      <c r="B246" s="45"/>
      <c r="C246" s="58"/>
      <c r="D246" s="148"/>
      <c r="E246" s="149"/>
      <c r="F246" s="58"/>
      <c r="G246" s="148"/>
      <c r="H246" s="149"/>
      <c r="I246" s="58"/>
      <c r="J246" s="148"/>
      <c r="K246" s="149"/>
      <c r="L246" s="58"/>
      <c r="M246" s="148"/>
      <c r="N246" s="149"/>
      <c r="O246" s="58"/>
      <c r="P246" s="148"/>
      <c r="Q246" s="149"/>
      <c r="R246" s="58"/>
      <c r="S246" s="148"/>
      <c r="T246" s="149"/>
      <c r="U246" s="58"/>
      <c r="V246" s="148"/>
      <c r="W246" s="149"/>
      <c r="X246" s="58"/>
      <c r="Y246" s="148"/>
      <c r="Z246" s="149"/>
      <c r="AA246" s="58"/>
      <c r="AB246" s="148"/>
      <c r="AC246" s="149"/>
      <c r="JG246" s="44"/>
      <c r="JH246" s="45"/>
      <c r="JI246" s="45"/>
      <c r="JJ246" s="45"/>
      <c r="JK246" s="45"/>
      <c r="JL246" s="45"/>
      <c r="JM246" s="45"/>
      <c r="JN246" s="45"/>
      <c r="JO246" s="45"/>
      <c r="JP246" s="45"/>
      <c r="JQ246" s="45"/>
      <c r="JR246" s="45"/>
      <c r="JS246" s="45"/>
      <c r="JT246" s="45"/>
      <c r="JU246" s="45"/>
      <c r="JV246" s="45"/>
      <c r="JW246" s="45"/>
      <c r="JX246" s="45"/>
      <c r="JY246" s="45"/>
      <c r="JZ246" s="45"/>
      <c r="KA246" s="45"/>
      <c r="KB246" s="45"/>
      <c r="KC246" s="45"/>
      <c r="KD246" s="45"/>
      <c r="KE246" s="45"/>
      <c r="KF246" s="45"/>
      <c r="KG246" s="45"/>
      <c r="KH246" s="45"/>
      <c r="KI246" s="45"/>
      <c r="KJ246" s="45"/>
      <c r="KK246" s="45"/>
      <c r="KL246" s="45"/>
      <c r="KM246" s="45"/>
      <c r="KN246" s="45"/>
      <c r="KO246" s="45"/>
      <c r="KP246" s="45"/>
      <c r="KQ246" s="45"/>
      <c r="KR246" s="45"/>
      <c r="KS246" s="45"/>
      <c r="KT246" s="45"/>
      <c r="KU246" s="45"/>
      <c r="KV246" s="45"/>
      <c r="KW246" s="45"/>
      <c r="KX246" s="45"/>
      <c r="KY246" s="45"/>
      <c r="KZ246" s="45"/>
      <c r="LA246" s="45"/>
      <c r="LB246" s="45"/>
      <c r="LC246" s="45"/>
      <c r="LD246" s="45"/>
      <c r="LE246" s="45"/>
      <c r="LF246" s="45"/>
      <c r="LG246" s="45"/>
      <c r="LH246" s="45"/>
      <c r="LI246" s="45"/>
      <c r="LJ246" s="45"/>
      <c r="LK246" s="45"/>
      <c r="LL246" s="45"/>
      <c r="LM246" s="45"/>
      <c r="LN246" s="45"/>
      <c r="LO246" s="45"/>
      <c r="LP246" s="45"/>
      <c r="LQ246" s="45"/>
      <c r="LR246" s="45"/>
      <c r="LS246" s="45"/>
      <c r="LT246" s="45"/>
      <c r="LU246" s="45"/>
      <c r="LV246" s="45"/>
      <c r="LW246" s="45"/>
      <c r="LX246" s="45"/>
      <c r="LY246" s="45"/>
      <c r="LZ246" s="45"/>
      <c r="MA246" s="45"/>
      <c r="MB246" s="45"/>
      <c r="MC246" s="45"/>
      <c r="MD246" s="45"/>
      <c r="ME246" s="45"/>
      <c r="MF246" s="45"/>
      <c r="MG246" s="45"/>
      <c r="MH246" s="45"/>
      <c r="MI246" s="45"/>
      <c r="MJ246" s="45"/>
      <c r="MK246" s="45"/>
      <c r="ML246" s="45"/>
      <c r="MM246" s="45"/>
      <c r="MN246" s="45"/>
      <c r="MO246" s="45"/>
      <c r="MP246" s="45"/>
      <c r="MQ246" s="45"/>
      <c r="MR246" s="45"/>
      <c r="MS246" s="45"/>
      <c r="MT246" s="45"/>
      <c r="MU246" s="45"/>
      <c r="MV246" s="45"/>
      <c r="MW246" s="45"/>
      <c r="MX246" s="45"/>
      <c r="MY246" s="45"/>
      <c r="MZ246" s="45"/>
      <c r="NA246" s="45"/>
      <c r="NB246" s="45"/>
    </row>
    <row r="247" spans="2:366" x14ac:dyDescent="0.2">
      <c r="B247" s="45"/>
      <c r="C247" s="58"/>
      <c r="D247" s="148"/>
      <c r="E247" s="149"/>
      <c r="F247" s="58"/>
      <c r="G247" s="148"/>
      <c r="H247" s="149"/>
      <c r="I247" s="58"/>
      <c r="J247" s="148"/>
      <c r="K247" s="149"/>
      <c r="L247" s="58"/>
      <c r="M247" s="148"/>
      <c r="N247" s="149"/>
      <c r="O247" s="58"/>
      <c r="P247" s="148"/>
      <c r="Q247" s="149"/>
      <c r="R247" s="58"/>
      <c r="S247" s="148"/>
      <c r="T247" s="149"/>
      <c r="U247" s="58"/>
      <c r="V247" s="148"/>
      <c r="W247" s="149"/>
      <c r="X247" s="58"/>
      <c r="Y247" s="148"/>
      <c r="Z247" s="149"/>
      <c r="AA247" s="58"/>
      <c r="AB247" s="148"/>
      <c r="AC247" s="149"/>
      <c r="JG247" s="44"/>
      <c r="JH247" s="45"/>
      <c r="JI247" s="45"/>
      <c r="JJ247" s="45"/>
      <c r="JK247" s="45"/>
      <c r="JL247" s="45"/>
      <c r="JM247" s="45"/>
      <c r="JN247" s="45"/>
      <c r="JO247" s="45"/>
      <c r="JP247" s="45"/>
      <c r="JQ247" s="45"/>
      <c r="JR247" s="45"/>
      <c r="JS247" s="45"/>
      <c r="JT247" s="45"/>
      <c r="JU247" s="45"/>
      <c r="JV247" s="45"/>
      <c r="JW247" s="45"/>
      <c r="JX247" s="45"/>
      <c r="JY247" s="45"/>
      <c r="JZ247" s="45"/>
      <c r="KA247" s="45"/>
      <c r="KB247" s="45"/>
      <c r="KC247" s="45"/>
      <c r="KD247" s="45"/>
      <c r="KE247" s="45"/>
      <c r="KF247" s="45"/>
      <c r="KG247" s="45"/>
      <c r="KH247" s="45"/>
      <c r="KI247" s="45"/>
      <c r="KJ247" s="45"/>
      <c r="KK247" s="45"/>
      <c r="KL247" s="45"/>
      <c r="KM247" s="45"/>
      <c r="KN247" s="45"/>
      <c r="KO247" s="45"/>
      <c r="KP247" s="45"/>
      <c r="KQ247" s="45"/>
      <c r="KR247" s="45"/>
      <c r="KS247" s="45"/>
      <c r="KT247" s="45"/>
      <c r="KU247" s="45"/>
      <c r="KV247" s="45"/>
      <c r="KW247" s="45"/>
      <c r="KX247" s="45"/>
      <c r="KY247" s="45"/>
      <c r="KZ247" s="45"/>
      <c r="LA247" s="45"/>
      <c r="LB247" s="45"/>
      <c r="LC247" s="45"/>
      <c r="LD247" s="45"/>
      <c r="LE247" s="45"/>
      <c r="LF247" s="45"/>
      <c r="LG247" s="45"/>
      <c r="LH247" s="45"/>
      <c r="LI247" s="45"/>
      <c r="LJ247" s="45"/>
      <c r="LK247" s="45"/>
      <c r="LL247" s="45"/>
      <c r="LM247" s="45"/>
      <c r="LN247" s="45"/>
      <c r="LO247" s="45"/>
      <c r="LP247" s="45"/>
      <c r="LQ247" s="45"/>
      <c r="LR247" s="45"/>
      <c r="LS247" s="45"/>
      <c r="LT247" s="45"/>
      <c r="LU247" s="45"/>
      <c r="LV247" s="45"/>
      <c r="LW247" s="45"/>
      <c r="LX247" s="45"/>
      <c r="LY247" s="45"/>
      <c r="LZ247" s="45"/>
      <c r="MA247" s="45"/>
      <c r="MB247" s="45"/>
      <c r="MC247" s="45"/>
      <c r="MD247" s="45"/>
      <c r="ME247" s="45"/>
      <c r="MF247" s="45"/>
      <c r="MG247" s="45"/>
      <c r="MH247" s="45"/>
      <c r="MI247" s="45"/>
      <c r="MJ247" s="45"/>
      <c r="MK247" s="45"/>
      <c r="ML247" s="45"/>
      <c r="MM247" s="45"/>
      <c r="MN247" s="45"/>
      <c r="MO247" s="45"/>
      <c r="MP247" s="45"/>
      <c r="MQ247" s="45"/>
      <c r="MR247" s="45"/>
      <c r="MS247" s="45"/>
      <c r="MT247" s="45"/>
      <c r="MU247" s="45"/>
      <c r="MV247" s="45"/>
      <c r="MW247" s="45"/>
      <c r="MX247" s="45"/>
      <c r="MY247" s="45"/>
      <c r="MZ247" s="45"/>
      <c r="NA247" s="45"/>
      <c r="NB247" s="45"/>
    </row>
    <row r="248" spans="2:366" x14ac:dyDescent="0.2">
      <c r="B248" s="45"/>
      <c r="C248" s="58"/>
      <c r="D248" s="148"/>
      <c r="E248" s="149"/>
      <c r="F248" s="58"/>
      <c r="G248" s="148"/>
      <c r="H248" s="149"/>
      <c r="I248" s="58"/>
      <c r="J248" s="148"/>
      <c r="K248" s="149"/>
      <c r="L248" s="58"/>
      <c r="M248" s="148"/>
      <c r="N248" s="149"/>
      <c r="O248" s="58"/>
      <c r="P248" s="148"/>
      <c r="Q248" s="149"/>
      <c r="R248" s="58"/>
      <c r="S248" s="148"/>
      <c r="T248" s="149"/>
      <c r="U248" s="58"/>
      <c r="V248" s="148"/>
      <c r="W248" s="149"/>
      <c r="X248" s="58"/>
      <c r="Y248" s="148"/>
      <c r="Z248" s="149"/>
      <c r="AA248" s="58"/>
      <c r="AB248" s="148"/>
      <c r="AC248" s="149"/>
      <c r="JG248" s="44"/>
      <c r="JH248" s="45"/>
      <c r="JI248" s="45"/>
      <c r="JJ248" s="45"/>
      <c r="JK248" s="45"/>
      <c r="JL248" s="45"/>
      <c r="JM248" s="45"/>
      <c r="JN248" s="45"/>
      <c r="JO248" s="45"/>
      <c r="JP248" s="45"/>
      <c r="JQ248" s="45"/>
      <c r="JR248" s="45"/>
      <c r="JS248" s="45"/>
      <c r="JT248" s="45"/>
      <c r="JU248" s="45"/>
      <c r="JV248" s="45"/>
      <c r="JW248" s="45"/>
      <c r="JX248" s="45"/>
      <c r="JY248" s="45"/>
      <c r="JZ248" s="45"/>
      <c r="KA248" s="45"/>
      <c r="KB248" s="45"/>
      <c r="KC248" s="45"/>
      <c r="KD248" s="45"/>
      <c r="KE248" s="45"/>
      <c r="KF248" s="45"/>
      <c r="KG248" s="45"/>
      <c r="KH248" s="45"/>
      <c r="KI248" s="45"/>
      <c r="KJ248" s="45"/>
      <c r="KK248" s="45"/>
      <c r="KL248" s="45"/>
      <c r="KM248" s="45"/>
      <c r="KN248" s="45"/>
      <c r="KO248" s="45"/>
      <c r="KP248" s="45"/>
      <c r="KQ248" s="45"/>
      <c r="KR248" s="45"/>
      <c r="KS248" s="45"/>
      <c r="KT248" s="45"/>
      <c r="KU248" s="45"/>
      <c r="KV248" s="45"/>
      <c r="KW248" s="45"/>
      <c r="KX248" s="45"/>
      <c r="KY248" s="45"/>
      <c r="KZ248" s="45"/>
      <c r="LA248" s="45"/>
      <c r="LB248" s="45"/>
      <c r="LC248" s="45"/>
      <c r="LD248" s="45"/>
      <c r="LE248" s="45"/>
      <c r="LF248" s="45"/>
      <c r="LG248" s="45"/>
      <c r="LH248" s="45"/>
      <c r="LI248" s="45"/>
      <c r="LJ248" s="45"/>
      <c r="LK248" s="45"/>
      <c r="LL248" s="45"/>
      <c r="LM248" s="45"/>
      <c r="LN248" s="45"/>
      <c r="LO248" s="45"/>
      <c r="LP248" s="45"/>
      <c r="LQ248" s="45"/>
      <c r="LR248" s="45"/>
      <c r="LS248" s="45"/>
      <c r="LT248" s="45"/>
      <c r="LU248" s="45"/>
      <c r="LV248" s="45"/>
      <c r="LW248" s="45"/>
      <c r="LX248" s="45"/>
      <c r="LY248" s="45"/>
      <c r="LZ248" s="45"/>
      <c r="MA248" s="45"/>
      <c r="MB248" s="45"/>
      <c r="MC248" s="45"/>
      <c r="MD248" s="45"/>
      <c r="ME248" s="45"/>
      <c r="MF248" s="45"/>
      <c r="MG248" s="45"/>
      <c r="MH248" s="45"/>
      <c r="MI248" s="45"/>
      <c r="MJ248" s="45"/>
      <c r="MK248" s="45"/>
      <c r="ML248" s="45"/>
      <c r="MM248" s="45"/>
      <c r="MN248" s="45"/>
      <c r="MO248" s="45"/>
      <c r="MP248" s="45"/>
      <c r="MQ248" s="45"/>
      <c r="MR248" s="45"/>
      <c r="MS248" s="45"/>
      <c r="MT248" s="45"/>
      <c r="MU248" s="45"/>
      <c r="MV248" s="45"/>
      <c r="MW248" s="45"/>
      <c r="MX248" s="45"/>
      <c r="MY248" s="45"/>
      <c r="MZ248" s="45"/>
      <c r="NA248" s="45"/>
      <c r="NB248" s="45"/>
    </row>
    <row r="249" spans="2:366" x14ac:dyDescent="0.2">
      <c r="B249" s="45"/>
      <c r="C249" s="58"/>
      <c r="D249" s="148"/>
      <c r="E249" s="149"/>
      <c r="F249" s="58"/>
      <c r="G249" s="148"/>
      <c r="H249" s="149"/>
      <c r="I249" s="58"/>
      <c r="J249" s="148"/>
      <c r="K249" s="149"/>
      <c r="L249" s="58"/>
      <c r="M249" s="148"/>
      <c r="N249" s="149"/>
      <c r="O249" s="58"/>
      <c r="P249" s="148"/>
      <c r="Q249" s="149"/>
      <c r="R249" s="58"/>
      <c r="S249" s="148"/>
      <c r="T249" s="149"/>
      <c r="U249" s="58"/>
      <c r="V249" s="148"/>
      <c r="W249" s="149"/>
      <c r="X249" s="58"/>
      <c r="Y249" s="148"/>
      <c r="Z249" s="149"/>
      <c r="AA249" s="58"/>
      <c r="AB249" s="148"/>
      <c r="AC249" s="149"/>
      <c r="JG249" s="44"/>
      <c r="JH249" s="45"/>
      <c r="JI249" s="45"/>
      <c r="JJ249" s="45"/>
      <c r="JK249" s="45"/>
      <c r="JL249" s="45"/>
      <c r="JM249" s="45"/>
      <c r="JN249" s="45"/>
      <c r="JO249" s="45"/>
      <c r="JP249" s="45"/>
      <c r="JQ249" s="45"/>
      <c r="JR249" s="45"/>
      <c r="JS249" s="45"/>
      <c r="JT249" s="45"/>
      <c r="JU249" s="45"/>
      <c r="JV249" s="45"/>
      <c r="JW249" s="45"/>
      <c r="JX249" s="45"/>
      <c r="JY249" s="45"/>
      <c r="JZ249" s="45"/>
      <c r="KA249" s="45"/>
      <c r="KB249" s="45"/>
      <c r="KC249" s="45"/>
      <c r="KD249" s="45"/>
      <c r="KE249" s="45"/>
      <c r="KF249" s="45"/>
      <c r="KG249" s="45"/>
      <c r="KH249" s="45"/>
      <c r="KI249" s="45"/>
      <c r="KJ249" s="45"/>
      <c r="KK249" s="45"/>
      <c r="KL249" s="45"/>
      <c r="KM249" s="45"/>
      <c r="KN249" s="45"/>
      <c r="KO249" s="45"/>
      <c r="KP249" s="45"/>
      <c r="KQ249" s="45"/>
      <c r="KR249" s="45"/>
      <c r="KS249" s="45"/>
      <c r="KT249" s="45"/>
      <c r="KU249" s="45"/>
      <c r="KV249" s="45"/>
      <c r="KW249" s="45"/>
      <c r="KX249" s="45"/>
      <c r="KY249" s="45"/>
      <c r="KZ249" s="45"/>
      <c r="LA249" s="45"/>
      <c r="LB249" s="45"/>
      <c r="LC249" s="45"/>
      <c r="LD249" s="45"/>
      <c r="LE249" s="45"/>
      <c r="LF249" s="45"/>
      <c r="LG249" s="45"/>
      <c r="LH249" s="45"/>
      <c r="LI249" s="45"/>
      <c r="LJ249" s="45"/>
      <c r="LK249" s="45"/>
      <c r="LL249" s="45"/>
      <c r="LM249" s="45"/>
      <c r="LN249" s="45"/>
      <c r="LO249" s="45"/>
      <c r="LP249" s="45"/>
      <c r="LQ249" s="45"/>
      <c r="LR249" s="45"/>
      <c r="LS249" s="45"/>
      <c r="LT249" s="45"/>
      <c r="LU249" s="45"/>
      <c r="LV249" s="45"/>
      <c r="LW249" s="45"/>
      <c r="LX249" s="45"/>
      <c r="LY249" s="45"/>
      <c r="LZ249" s="45"/>
      <c r="MA249" s="45"/>
      <c r="MB249" s="45"/>
      <c r="MC249" s="45"/>
      <c r="MD249" s="45"/>
      <c r="ME249" s="45"/>
      <c r="MF249" s="45"/>
      <c r="MG249" s="45"/>
      <c r="MH249" s="45"/>
      <c r="MI249" s="45"/>
      <c r="MJ249" s="45"/>
      <c r="MK249" s="45"/>
      <c r="ML249" s="45"/>
      <c r="MM249" s="45"/>
      <c r="MN249" s="45"/>
      <c r="MO249" s="45"/>
      <c r="MP249" s="45"/>
      <c r="MQ249" s="45"/>
      <c r="MR249" s="45"/>
      <c r="MS249" s="45"/>
      <c r="MT249" s="45"/>
      <c r="MU249" s="45"/>
      <c r="MV249" s="45"/>
      <c r="MW249" s="45"/>
      <c r="MX249" s="45"/>
      <c r="MY249" s="45"/>
      <c r="MZ249" s="45"/>
      <c r="NA249" s="45"/>
      <c r="NB249" s="45"/>
    </row>
    <row r="250" spans="2:366" x14ac:dyDescent="0.2">
      <c r="B250" s="45"/>
      <c r="C250" s="58"/>
      <c r="D250" s="148"/>
      <c r="E250" s="149"/>
      <c r="F250" s="58"/>
      <c r="G250" s="148"/>
      <c r="H250" s="149"/>
      <c r="I250" s="58"/>
      <c r="J250" s="148"/>
      <c r="K250" s="149"/>
      <c r="L250" s="58"/>
      <c r="M250" s="148"/>
      <c r="N250" s="149"/>
      <c r="O250" s="58"/>
      <c r="P250" s="148"/>
      <c r="Q250" s="149"/>
      <c r="R250" s="58"/>
      <c r="S250" s="148"/>
      <c r="T250" s="149"/>
      <c r="U250" s="58"/>
      <c r="V250" s="148"/>
      <c r="W250" s="149"/>
      <c r="X250" s="58"/>
      <c r="Y250" s="148"/>
      <c r="Z250" s="149"/>
      <c r="AA250" s="58"/>
      <c r="AB250" s="148"/>
      <c r="AC250" s="149"/>
      <c r="JG250" s="44"/>
      <c r="JH250" s="45"/>
      <c r="JI250" s="45"/>
      <c r="JJ250" s="45"/>
      <c r="JK250" s="45"/>
      <c r="JL250" s="45"/>
      <c r="JM250" s="45"/>
      <c r="JN250" s="45"/>
      <c r="JO250" s="45"/>
      <c r="JP250" s="45"/>
      <c r="JQ250" s="45"/>
      <c r="JR250" s="45"/>
      <c r="JS250" s="45"/>
      <c r="JT250" s="45"/>
      <c r="JU250" s="45"/>
      <c r="JV250" s="45"/>
      <c r="JW250" s="45"/>
      <c r="JX250" s="45"/>
      <c r="JY250" s="45"/>
      <c r="JZ250" s="45"/>
      <c r="KA250" s="45"/>
      <c r="KB250" s="45"/>
      <c r="KC250" s="45"/>
      <c r="KD250" s="45"/>
      <c r="KE250" s="45"/>
      <c r="KF250" s="45"/>
      <c r="KG250" s="45"/>
      <c r="KH250" s="45"/>
      <c r="KI250" s="45"/>
      <c r="KJ250" s="45"/>
      <c r="KK250" s="45"/>
      <c r="KL250" s="45"/>
      <c r="KM250" s="45"/>
      <c r="KN250" s="45"/>
      <c r="KO250" s="45"/>
      <c r="KP250" s="45"/>
      <c r="KQ250" s="45"/>
      <c r="KR250" s="45"/>
      <c r="KS250" s="45"/>
      <c r="KT250" s="45"/>
      <c r="KU250" s="45"/>
      <c r="KV250" s="45"/>
      <c r="KW250" s="45"/>
      <c r="KX250" s="45"/>
      <c r="KY250" s="45"/>
      <c r="KZ250" s="45"/>
      <c r="LA250" s="45"/>
      <c r="LB250" s="45"/>
      <c r="LC250" s="45"/>
      <c r="LD250" s="45"/>
      <c r="LE250" s="45"/>
      <c r="LF250" s="45"/>
      <c r="LG250" s="45"/>
      <c r="LH250" s="45"/>
      <c r="LI250" s="45"/>
      <c r="LJ250" s="45"/>
      <c r="LK250" s="45"/>
      <c r="LL250" s="45"/>
      <c r="LM250" s="45"/>
      <c r="LN250" s="45"/>
      <c r="LO250" s="45"/>
      <c r="LP250" s="45"/>
      <c r="LQ250" s="45"/>
      <c r="LR250" s="45"/>
      <c r="LS250" s="45"/>
      <c r="LT250" s="45"/>
      <c r="LU250" s="45"/>
      <c r="LV250" s="45"/>
      <c r="LW250" s="45"/>
      <c r="LX250" s="45"/>
      <c r="LY250" s="45"/>
      <c r="LZ250" s="45"/>
      <c r="MA250" s="45"/>
      <c r="MB250" s="45"/>
      <c r="MC250" s="45"/>
      <c r="MD250" s="45"/>
      <c r="ME250" s="45"/>
      <c r="MF250" s="45"/>
      <c r="MG250" s="45"/>
      <c r="MH250" s="45"/>
      <c r="MI250" s="45"/>
      <c r="MJ250" s="45"/>
      <c r="MK250" s="45"/>
      <c r="ML250" s="45"/>
      <c r="MM250" s="45"/>
      <c r="MN250" s="45"/>
      <c r="MO250" s="45"/>
      <c r="MP250" s="45"/>
      <c r="MQ250" s="45"/>
      <c r="MR250" s="45"/>
      <c r="MS250" s="45"/>
      <c r="MT250" s="45"/>
      <c r="MU250" s="45"/>
      <c r="MV250" s="45"/>
      <c r="MW250" s="45"/>
      <c r="MX250" s="45"/>
      <c r="MY250" s="45"/>
      <c r="MZ250" s="45"/>
      <c r="NA250" s="45"/>
      <c r="NB250" s="45"/>
    </row>
    <row r="251" spans="2:366" x14ac:dyDescent="0.2">
      <c r="B251" s="45"/>
      <c r="C251" s="58"/>
      <c r="D251" s="148"/>
      <c r="E251" s="149"/>
      <c r="F251" s="58"/>
      <c r="G251" s="148"/>
      <c r="H251" s="149"/>
      <c r="I251" s="58"/>
      <c r="J251" s="148"/>
      <c r="K251" s="149"/>
      <c r="L251" s="58"/>
      <c r="M251" s="148"/>
      <c r="N251" s="149"/>
      <c r="O251" s="58"/>
      <c r="P251" s="148"/>
      <c r="Q251" s="149"/>
      <c r="R251" s="58"/>
      <c r="S251" s="148"/>
      <c r="T251" s="149"/>
      <c r="U251" s="58"/>
      <c r="V251" s="148"/>
      <c r="W251" s="149"/>
      <c r="X251" s="58"/>
      <c r="Y251" s="148"/>
      <c r="Z251" s="149"/>
      <c r="AA251" s="58"/>
      <c r="AB251" s="148"/>
      <c r="AC251" s="149"/>
      <c r="JG251" s="44"/>
      <c r="JH251" s="45"/>
      <c r="JI251" s="45"/>
      <c r="JJ251" s="45"/>
      <c r="JK251" s="45"/>
      <c r="JL251" s="45"/>
      <c r="JM251" s="45"/>
      <c r="JN251" s="45"/>
      <c r="JO251" s="45"/>
      <c r="JP251" s="45"/>
      <c r="JQ251" s="45"/>
      <c r="JR251" s="45"/>
      <c r="JS251" s="45"/>
      <c r="JT251" s="45"/>
      <c r="JU251" s="45"/>
      <c r="JV251" s="45"/>
      <c r="JW251" s="45"/>
      <c r="JX251" s="45"/>
      <c r="JY251" s="45"/>
      <c r="JZ251" s="45"/>
      <c r="KA251" s="45"/>
      <c r="KB251" s="45"/>
      <c r="KC251" s="45"/>
      <c r="KD251" s="45"/>
      <c r="KE251" s="45"/>
      <c r="KF251" s="45"/>
      <c r="KG251" s="45"/>
      <c r="KH251" s="45"/>
      <c r="KI251" s="45"/>
      <c r="KJ251" s="45"/>
      <c r="KK251" s="45"/>
      <c r="KL251" s="45"/>
      <c r="KM251" s="45"/>
      <c r="KN251" s="45"/>
      <c r="KO251" s="45"/>
      <c r="KP251" s="45"/>
      <c r="KQ251" s="45"/>
      <c r="KR251" s="45"/>
      <c r="KS251" s="45"/>
      <c r="KT251" s="45"/>
      <c r="KU251" s="45"/>
      <c r="KV251" s="45"/>
      <c r="KW251" s="45"/>
      <c r="KX251" s="45"/>
      <c r="KY251" s="45"/>
      <c r="KZ251" s="45"/>
      <c r="LA251" s="45"/>
      <c r="LB251" s="45"/>
      <c r="LC251" s="45"/>
      <c r="LD251" s="45"/>
      <c r="LE251" s="45"/>
      <c r="LF251" s="45"/>
      <c r="LG251" s="45"/>
      <c r="LH251" s="45"/>
      <c r="LI251" s="45"/>
      <c r="LJ251" s="45"/>
      <c r="LK251" s="45"/>
      <c r="LL251" s="45"/>
      <c r="LM251" s="45"/>
      <c r="LN251" s="45"/>
      <c r="LO251" s="45"/>
      <c r="LP251" s="45"/>
      <c r="LQ251" s="45"/>
      <c r="LR251" s="45"/>
      <c r="LS251" s="45"/>
      <c r="LT251" s="45"/>
      <c r="LU251" s="45"/>
      <c r="LV251" s="45"/>
      <c r="LW251" s="45"/>
      <c r="LX251" s="45"/>
      <c r="LY251" s="45"/>
      <c r="LZ251" s="45"/>
      <c r="MA251" s="45"/>
      <c r="MB251" s="45"/>
      <c r="MC251" s="45"/>
      <c r="MD251" s="45"/>
      <c r="ME251" s="45"/>
      <c r="MF251" s="45"/>
      <c r="MG251" s="45"/>
      <c r="MH251" s="45"/>
      <c r="MI251" s="45"/>
      <c r="MJ251" s="45"/>
      <c r="MK251" s="45"/>
      <c r="ML251" s="45"/>
      <c r="MM251" s="45"/>
      <c r="MN251" s="45"/>
      <c r="MO251" s="45"/>
      <c r="MP251" s="45"/>
      <c r="MQ251" s="45"/>
      <c r="MR251" s="45"/>
      <c r="MS251" s="45"/>
      <c r="MT251" s="45"/>
      <c r="MU251" s="45"/>
      <c r="MV251" s="45"/>
      <c r="MW251" s="45"/>
      <c r="MX251" s="45"/>
      <c r="MY251" s="45"/>
      <c r="MZ251" s="45"/>
      <c r="NA251" s="45"/>
      <c r="NB251" s="45"/>
    </row>
    <row r="252" spans="2:366" x14ac:dyDescent="0.2">
      <c r="B252" s="45"/>
      <c r="C252" s="58"/>
      <c r="D252" s="148"/>
      <c r="E252" s="149"/>
      <c r="F252" s="58"/>
      <c r="G252" s="148"/>
      <c r="H252" s="149"/>
      <c r="I252" s="58"/>
      <c r="J252" s="148"/>
      <c r="K252" s="149"/>
      <c r="L252" s="58"/>
      <c r="M252" s="148"/>
      <c r="N252" s="149"/>
      <c r="O252" s="58"/>
      <c r="P252" s="148"/>
      <c r="Q252" s="149"/>
      <c r="R252" s="58"/>
      <c r="S252" s="148"/>
      <c r="T252" s="149"/>
      <c r="U252" s="58"/>
      <c r="V252" s="148"/>
      <c r="W252" s="149"/>
      <c r="X252" s="58"/>
      <c r="Y252" s="148"/>
      <c r="Z252" s="149"/>
      <c r="AA252" s="58"/>
      <c r="AB252" s="148"/>
      <c r="AC252" s="149"/>
      <c r="JG252" s="44"/>
      <c r="JH252" s="45"/>
      <c r="JI252" s="45"/>
      <c r="JJ252" s="45"/>
      <c r="JK252" s="45"/>
      <c r="JL252" s="45"/>
      <c r="JM252" s="45"/>
      <c r="JN252" s="45"/>
      <c r="JO252" s="45"/>
      <c r="JP252" s="45"/>
      <c r="JQ252" s="45"/>
      <c r="JR252" s="45"/>
      <c r="JS252" s="45"/>
      <c r="JT252" s="45"/>
      <c r="JU252" s="45"/>
      <c r="JV252" s="45"/>
      <c r="JW252" s="45"/>
      <c r="JX252" s="45"/>
      <c r="JY252" s="45"/>
      <c r="JZ252" s="45"/>
      <c r="KA252" s="45"/>
      <c r="KB252" s="45"/>
      <c r="KC252" s="45"/>
      <c r="KD252" s="45"/>
      <c r="KE252" s="45"/>
      <c r="KF252" s="45"/>
      <c r="KG252" s="45"/>
      <c r="KH252" s="45"/>
      <c r="KI252" s="45"/>
      <c r="KJ252" s="45"/>
      <c r="KK252" s="45"/>
      <c r="KL252" s="45"/>
      <c r="KM252" s="45"/>
      <c r="KN252" s="45"/>
      <c r="KO252" s="45"/>
      <c r="KP252" s="45"/>
      <c r="KQ252" s="45"/>
      <c r="KR252" s="45"/>
      <c r="KS252" s="45"/>
      <c r="KT252" s="45"/>
      <c r="KU252" s="45"/>
      <c r="KV252" s="45"/>
      <c r="KW252" s="45"/>
      <c r="KX252" s="45"/>
      <c r="KY252" s="45"/>
      <c r="KZ252" s="45"/>
      <c r="LA252" s="45"/>
      <c r="LB252" s="45"/>
      <c r="LC252" s="45"/>
      <c r="LD252" s="45"/>
      <c r="LE252" s="45"/>
      <c r="LF252" s="45"/>
      <c r="LG252" s="45"/>
      <c r="LH252" s="45"/>
      <c r="LI252" s="45"/>
      <c r="LJ252" s="45"/>
      <c r="LK252" s="45"/>
      <c r="LL252" s="45"/>
      <c r="LM252" s="45"/>
      <c r="LN252" s="45"/>
      <c r="LO252" s="45"/>
      <c r="LP252" s="45"/>
      <c r="LQ252" s="45"/>
      <c r="LR252" s="45"/>
      <c r="LS252" s="45"/>
      <c r="LT252" s="45"/>
      <c r="LU252" s="45"/>
      <c r="LV252" s="45"/>
      <c r="LW252" s="45"/>
      <c r="LX252" s="45"/>
      <c r="LY252" s="45"/>
      <c r="LZ252" s="45"/>
      <c r="MA252" s="45"/>
      <c r="MB252" s="45"/>
      <c r="MC252" s="45"/>
      <c r="MD252" s="45"/>
      <c r="ME252" s="45"/>
      <c r="MF252" s="45"/>
      <c r="MG252" s="45"/>
      <c r="MH252" s="45"/>
      <c r="MI252" s="45"/>
      <c r="MJ252" s="45"/>
      <c r="MK252" s="45"/>
      <c r="ML252" s="45"/>
      <c r="MM252" s="45"/>
      <c r="MN252" s="45"/>
      <c r="MO252" s="45"/>
      <c r="MP252" s="45"/>
      <c r="MQ252" s="45"/>
      <c r="MR252" s="45"/>
      <c r="MS252" s="45"/>
      <c r="MT252" s="45"/>
      <c r="MU252" s="45"/>
      <c r="MV252" s="45"/>
      <c r="MW252" s="45"/>
      <c r="MX252" s="45"/>
      <c r="MY252" s="45"/>
      <c r="MZ252" s="45"/>
      <c r="NA252" s="45"/>
      <c r="NB252" s="45"/>
    </row>
    <row r="253" spans="2:366" x14ac:dyDescent="0.2">
      <c r="B253" s="45"/>
      <c r="C253" s="58"/>
      <c r="D253" s="148"/>
      <c r="E253" s="149"/>
      <c r="F253" s="58"/>
      <c r="G253" s="148"/>
      <c r="H253" s="149"/>
      <c r="I253" s="58"/>
      <c r="J253" s="148"/>
      <c r="K253" s="149"/>
      <c r="L253" s="58"/>
      <c r="M253" s="148"/>
      <c r="N253" s="149"/>
      <c r="O253" s="58"/>
      <c r="P253" s="148"/>
      <c r="Q253" s="149"/>
      <c r="R253" s="58"/>
      <c r="S253" s="148"/>
      <c r="T253" s="149"/>
      <c r="U253" s="58"/>
      <c r="V253" s="148"/>
      <c r="W253" s="149"/>
      <c r="X253" s="58"/>
      <c r="Y253" s="148"/>
      <c r="Z253" s="149"/>
      <c r="AA253" s="58"/>
      <c r="AB253" s="148"/>
      <c r="AC253" s="149"/>
      <c r="JG253" s="44"/>
      <c r="JH253" s="45"/>
      <c r="JI253" s="45"/>
      <c r="JJ253" s="45"/>
      <c r="JK253" s="45"/>
      <c r="JL253" s="45"/>
      <c r="JM253" s="45"/>
      <c r="JN253" s="45"/>
      <c r="JO253" s="45"/>
      <c r="JP253" s="45"/>
      <c r="JQ253" s="45"/>
      <c r="JR253" s="45"/>
      <c r="JS253" s="45"/>
      <c r="JT253" s="45"/>
      <c r="JU253" s="45"/>
      <c r="JV253" s="45"/>
      <c r="JW253" s="45"/>
      <c r="JX253" s="45"/>
      <c r="JY253" s="45"/>
      <c r="JZ253" s="45"/>
      <c r="KA253" s="45"/>
      <c r="KB253" s="45"/>
      <c r="KC253" s="45"/>
      <c r="KD253" s="45"/>
      <c r="KE253" s="45"/>
      <c r="KF253" s="45"/>
      <c r="KG253" s="45"/>
      <c r="KH253" s="45"/>
      <c r="KI253" s="45"/>
      <c r="KJ253" s="45"/>
      <c r="KK253" s="45"/>
      <c r="KL253" s="45"/>
      <c r="KM253" s="45"/>
      <c r="KN253" s="45"/>
      <c r="KO253" s="45"/>
      <c r="KP253" s="45"/>
      <c r="KQ253" s="45"/>
      <c r="KR253" s="45"/>
      <c r="KS253" s="45"/>
      <c r="KT253" s="45"/>
      <c r="KU253" s="45"/>
      <c r="KV253" s="45"/>
      <c r="KW253" s="45"/>
      <c r="KX253" s="45"/>
      <c r="KY253" s="45"/>
      <c r="KZ253" s="45"/>
      <c r="LA253" s="45"/>
      <c r="LB253" s="45"/>
      <c r="LC253" s="45"/>
      <c r="LD253" s="45"/>
      <c r="LE253" s="45"/>
      <c r="LF253" s="45"/>
      <c r="LG253" s="45"/>
      <c r="LH253" s="45"/>
      <c r="LI253" s="45"/>
      <c r="LJ253" s="45"/>
      <c r="LK253" s="45"/>
      <c r="LL253" s="45"/>
      <c r="LM253" s="45"/>
      <c r="LN253" s="45"/>
      <c r="LO253" s="45"/>
      <c r="LP253" s="45"/>
      <c r="LQ253" s="45"/>
      <c r="LR253" s="45"/>
      <c r="LS253" s="45"/>
      <c r="LT253" s="45"/>
      <c r="LU253" s="45"/>
      <c r="LV253" s="45"/>
      <c r="LW253" s="45"/>
      <c r="LX253" s="45"/>
      <c r="LY253" s="45"/>
      <c r="LZ253" s="45"/>
      <c r="MA253" s="45"/>
      <c r="MB253" s="45"/>
      <c r="MC253" s="45"/>
      <c r="MD253" s="45"/>
      <c r="ME253" s="45"/>
      <c r="MF253" s="45"/>
      <c r="MG253" s="45"/>
      <c r="MH253" s="45"/>
      <c r="MI253" s="45"/>
      <c r="MJ253" s="45"/>
      <c r="MK253" s="45"/>
      <c r="ML253" s="45"/>
      <c r="MM253" s="45"/>
      <c r="MN253" s="45"/>
      <c r="MO253" s="45"/>
      <c r="MP253" s="45"/>
      <c r="MQ253" s="45"/>
      <c r="MR253" s="45"/>
      <c r="MS253" s="45"/>
      <c r="MT253" s="45"/>
      <c r="MU253" s="45"/>
      <c r="MV253" s="45"/>
      <c r="MW253" s="45"/>
      <c r="MX253" s="45"/>
      <c r="MY253" s="45"/>
      <c r="MZ253" s="45"/>
      <c r="NA253" s="45"/>
      <c r="NB253" s="45"/>
    </row>
    <row r="254" spans="2:366" x14ac:dyDescent="0.2">
      <c r="B254" s="45"/>
      <c r="C254" s="58"/>
      <c r="D254" s="148"/>
      <c r="E254" s="149"/>
      <c r="F254" s="58"/>
      <c r="G254" s="148"/>
      <c r="H254" s="149"/>
      <c r="I254" s="58"/>
      <c r="J254" s="148"/>
      <c r="K254" s="149"/>
      <c r="L254" s="58"/>
      <c r="M254" s="148"/>
      <c r="N254" s="149"/>
      <c r="O254" s="58"/>
      <c r="P254" s="148"/>
      <c r="Q254" s="149"/>
      <c r="R254" s="58"/>
      <c r="S254" s="148"/>
      <c r="T254" s="149"/>
      <c r="U254" s="58"/>
      <c r="V254" s="148"/>
      <c r="W254" s="149"/>
      <c r="X254" s="58"/>
      <c r="Y254" s="148"/>
      <c r="Z254" s="149"/>
      <c r="AA254" s="58"/>
      <c r="AB254" s="148"/>
      <c r="AC254" s="149"/>
      <c r="JG254" s="44"/>
      <c r="JH254" s="45"/>
      <c r="JI254" s="45"/>
      <c r="JJ254" s="45"/>
      <c r="JK254" s="45"/>
      <c r="JL254" s="45"/>
      <c r="JM254" s="45"/>
      <c r="JN254" s="45"/>
      <c r="JO254" s="45"/>
      <c r="JP254" s="45"/>
      <c r="JQ254" s="45"/>
      <c r="JR254" s="45"/>
      <c r="JS254" s="45"/>
      <c r="JT254" s="45"/>
      <c r="JU254" s="45"/>
      <c r="JV254" s="45"/>
      <c r="JW254" s="45"/>
      <c r="JX254" s="45"/>
      <c r="JY254" s="45"/>
      <c r="JZ254" s="45"/>
      <c r="KA254" s="45"/>
      <c r="KB254" s="45"/>
      <c r="KC254" s="45"/>
      <c r="KD254" s="45"/>
      <c r="KE254" s="45"/>
      <c r="KF254" s="45"/>
      <c r="KG254" s="45"/>
      <c r="KH254" s="45"/>
      <c r="KI254" s="45"/>
      <c r="KJ254" s="45"/>
      <c r="KK254" s="45"/>
      <c r="KL254" s="45"/>
      <c r="KM254" s="45"/>
      <c r="KN254" s="45"/>
      <c r="KO254" s="45"/>
      <c r="KP254" s="45"/>
      <c r="KQ254" s="45"/>
      <c r="KR254" s="45"/>
      <c r="KS254" s="45"/>
      <c r="KT254" s="45"/>
      <c r="KU254" s="45"/>
      <c r="KV254" s="45"/>
      <c r="KW254" s="45"/>
      <c r="KX254" s="45"/>
      <c r="KY254" s="45"/>
      <c r="KZ254" s="45"/>
      <c r="LA254" s="45"/>
      <c r="LB254" s="45"/>
      <c r="LC254" s="45"/>
      <c r="LD254" s="45"/>
      <c r="LE254" s="45"/>
      <c r="LF254" s="45"/>
      <c r="LG254" s="45"/>
      <c r="LH254" s="45"/>
      <c r="LI254" s="45"/>
      <c r="LJ254" s="45"/>
      <c r="LK254" s="45"/>
      <c r="LL254" s="45"/>
      <c r="LM254" s="45"/>
      <c r="LN254" s="45"/>
      <c r="LO254" s="45"/>
      <c r="LP254" s="45"/>
      <c r="LQ254" s="45"/>
      <c r="LR254" s="45"/>
      <c r="LS254" s="45"/>
      <c r="LT254" s="45"/>
      <c r="LU254" s="45"/>
      <c r="LV254" s="45"/>
      <c r="LW254" s="45"/>
      <c r="LX254" s="45"/>
      <c r="LY254" s="45"/>
      <c r="LZ254" s="45"/>
      <c r="MA254" s="45"/>
      <c r="MB254" s="45"/>
      <c r="MC254" s="45"/>
      <c r="MD254" s="45"/>
      <c r="ME254" s="45"/>
      <c r="MF254" s="45"/>
      <c r="MG254" s="45"/>
      <c r="MH254" s="45"/>
      <c r="MI254" s="45"/>
      <c r="MJ254" s="45"/>
      <c r="MK254" s="45"/>
      <c r="ML254" s="45"/>
      <c r="MM254" s="45"/>
      <c r="MN254" s="45"/>
      <c r="MO254" s="45"/>
      <c r="MP254" s="45"/>
      <c r="MQ254" s="45"/>
      <c r="MR254" s="45"/>
      <c r="MS254" s="45"/>
      <c r="MT254" s="45"/>
      <c r="MU254" s="45"/>
      <c r="MV254" s="45"/>
      <c r="MW254" s="45"/>
      <c r="MX254" s="45"/>
      <c r="MY254" s="45"/>
      <c r="MZ254" s="45"/>
      <c r="NA254" s="45"/>
      <c r="NB254" s="45"/>
    </row>
    <row r="255" spans="2:366" x14ac:dyDescent="0.2">
      <c r="B255" s="45"/>
      <c r="C255" s="58"/>
      <c r="D255" s="148"/>
      <c r="E255" s="149"/>
      <c r="F255" s="58"/>
      <c r="G255" s="148"/>
      <c r="H255" s="149"/>
      <c r="I255" s="58"/>
      <c r="J255" s="148"/>
      <c r="K255" s="149"/>
      <c r="L255" s="58"/>
      <c r="M255" s="148"/>
      <c r="N255" s="149"/>
      <c r="O255" s="58"/>
      <c r="P255" s="148"/>
      <c r="Q255" s="149"/>
      <c r="R255" s="58"/>
      <c r="S255" s="148"/>
      <c r="T255" s="149"/>
      <c r="U255" s="58"/>
      <c r="V255" s="148"/>
      <c r="W255" s="149"/>
      <c r="X255" s="58"/>
      <c r="Y255" s="148"/>
      <c r="Z255" s="149"/>
      <c r="AA255" s="58"/>
      <c r="AB255" s="148"/>
      <c r="AC255" s="149"/>
      <c r="JG255" s="44"/>
      <c r="JH255" s="45"/>
      <c r="JI255" s="45"/>
      <c r="JJ255" s="45"/>
      <c r="JK255" s="45"/>
      <c r="JL255" s="45"/>
      <c r="JM255" s="45"/>
      <c r="JN255" s="45"/>
      <c r="JO255" s="45"/>
      <c r="JP255" s="45"/>
      <c r="JQ255" s="45"/>
      <c r="JR255" s="45"/>
      <c r="JS255" s="45"/>
      <c r="JT255" s="45"/>
      <c r="JU255" s="45"/>
      <c r="JV255" s="45"/>
      <c r="JW255" s="45"/>
      <c r="JX255" s="45"/>
      <c r="JY255" s="45"/>
      <c r="JZ255" s="45"/>
      <c r="KA255" s="45"/>
      <c r="KB255" s="45"/>
      <c r="KC255" s="45"/>
      <c r="KD255" s="45"/>
      <c r="KE255" s="45"/>
      <c r="KF255" s="45"/>
      <c r="KG255" s="45"/>
      <c r="KH255" s="45"/>
      <c r="KI255" s="45"/>
      <c r="KJ255" s="45"/>
      <c r="KK255" s="45"/>
      <c r="KL255" s="45"/>
      <c r="KM255" s="45"/>
      <c r="KN255" s="45"/>
      <c r="KO255" s="45"/>
      <c r="KP255" s="45"/>
      <c r="KQ255" s="45"/>
      <c r="KR255" s="45"/>
      <c r="KS255" s="45"/>
      <c r="KT255" s="45"/>
      <c r="KU255" s="45"/>
      <c r="KV255" s="45"/>
      <c r="KW255" s="45"/>
      <c r="KX255" s="45"/>
      <c r="KY255" s="45"/>
      <c r="KZ255" s="45"/>
      <c r="LA255" s="45"/>
      <c r="LB255" s="45"/>
      <c r="LC255" s="45"/>
      <c r="LD255" s="45"/>
      <c r="LE255" s="45"/>
      <c r="LF255" s="45"/>
      <c r="LG255" s="45"/>
      <c r="LH255" s="45"/>
      <c r="LI255" s="45"/>
      <c r="LJ255" s="45"/>
      <c r="LK255" s="45"/>
      <c r="LL255" s="45"/>
      <c r="LM255" s="45"/>
      <c r="LN255" s="45"/>
      <c r="LO255" s="45"/>
      <c r="LP255" s="45"/>
      <c r="LQ255" s="45"/>
      <c r="LR255" s="45"/>
      <c r="LS255" s="45"/>
      <c r="LT255" s="45"/>
      <c r="LU255" s="45"/>
      <c r="LV255" s="45"/>
      <c r="LW255" s="45"/>
      <c r="LX255" s="45"/>
      <c r="LY255" s="45"/>
      <c r="LZ255" s="45"/>
      <c r="MA255" s="45"/>
      <c r="MB255" s="45"/>
      <c r="MC255" s="45"/>
      <c r="MD255" s="45"/>
      <c r="ME255" s="45"/>
      <c r="MF255" s="45"/>
      <c r="MG255" s="45"/>
      <c r="MH255" s="45"/>
      <c r="MI255" s="45"/>
      <c r="MJ255" s="45"/>
      <c r="MK255" s="45"/>
      <c r="ML255" s="45"/>
      <c r="MM255" s="45"/>
      <c r="MN255" s="45"/>
      <c r="MO255" s="45"/>
      <c r="MP255" s="45"/>
      <c r="MQ255" s="45"/>
      <c r="MR255" s="45"/>
      <c r="MS255" s="45"/>
      <c r="MT255" s="45"/>
      <c r="MU255" s="45"/>
      <c r="MV255" s="45"/>
      <c r="MW255" s="45"/>
      <c r="MX255" s="45"/>
      <c r="MY255" s="45"/>
      <c r="MZ255" s="45"/>
      <c r="NA255" s="45"/>
      <c r="NB255" s="45"/>
    </row>
    <row r="256" spans="2:366" x14ac:dyDescent="0.2">
      <c r="B256" s="45"/>
      <c r="C256" s="58"/>
      <c r="D256" s="148"/>
      <c r="E256" s="149"/>
      <c r="F256" s="58"/>
      <c r="G256" s="148"/>
      <c r="H256" s="149"/>
      <c r="I256" s="58"/>
      <c r="J256" s="148"/>
      <c r="K256" s="149"/>
      <c r="L256" s="58"/>
      <c r="M256" s="148"/>
      <c r="N256" s="149"/>
      <c r="O256" s="58"/>
      <c r="P256" s="148"/>
      <c r="Q256" s="149"/>
      <c r="R256" s="58"/>
      <c r="S256" s="148"/>
      <c r="T256" s="149"/>
      <c r="U256" s="58"/>
      <c r="V256" s="148"/>
      <c r="W256" s="149"/>
      <c r="X256" s="58"/>
      <c r="Y256" s="148"/>
      <c r="Z256" s="149"/>
      <c r="AA256" s="58"/>
      <c r="AB256" s="148"/>
      <c r="AC256" s="149"/>
      <c r="JG256" s="44"/>
      <c r="JH256" s="45"/>
      <c r="JI256" s="45"/>
      <c r="JJ256" s="45"/>
      <c r="JK256" s="45"/>
      <c r="JL256" s="45"/>
      <c r="JM256" s="45"/>
      <c r="JN256" s="45"/>
      <c r="JO256" s="45"/>
      <c r="JP256" s="45"/>
      <c r="JQ256" s="45"/>
      <c r="JR256" s="45"/>
      <c r="JS256" s="45"/>
      <c r="JT256" s="45"/>
      <c r="JU256" s="45"/>
      <c r="JV256" s="45"/>
      <c r="JW256" s="45"/>
      <c r="JX256" s="45"/>
      <c r="JY256" s="45"/>
      <c r="JZ256" s="45"/>
      <c r="KA256" s="45"/>
      <c r="KB256" s="45"/>
      <c r="KC256" s="45"/>
      <c r="KD256" s="45"/>
      <c r="KE256" s="45"/>
      <c r="KF256" s="45"/>
      <c r="KG256" s="45"/>
      <c r="KH256" s="45"/>
      <c r="KI256" s="45"/>
      <c r="KJ256" s="45"/>
      <c r="KK256" s="45"/>
      <c r="KL256" s="45"/>
      <c r="KM256" s="45"/>
      <c r="KN256" s="45"/>
      <c r="KO256" s="45"/>
      <c r="KP256" s="45"/>
      <c r="KQ256" s="45"/>
      <c r="KR256" s="45"/>
      <c r="KS256" s="45"/>
      <c r="KT256" s="45"/>
      <c r="KU256" s="45"/>
      <c r="KV256" s="45"/>
      <c r="KW256" s="45"/>
      <c r="KX256" s="45"/>
      <c r="KY256" s="45"/>
      <c r="KZ256" s="45"/>
      <c r="LA256" s="45"/>
      <c r="LB256" s="45"/>
      <c r="LC256" s="45"/>
      <c r="LD256" s="45"/>
      <c r="LE256" s="45"/>
      <c r="LF256" s="45"/>
      <c r="LG256" s="45"/>
      <c r="LH256" s="45"/>
      <c r="LI256" s="45"/>
      <c r="LJ256" s="45"/>
      <c r="LK256" s="45"/>
      <c r="LL256" s="45"/>
      <c r="LM256" s="45"/>
      <c r="LN256" s="45"/>
      <c r="LO256" s="45"/>
      <c r="LP256" s="45"/>
      <c r="LQ256" s="45"/>
      <c r="LR256" s="45"/>
      <c r="LS256" s="45"/>
      <c r="LT256" s="45"/>
      <c r="LU256" s="45"/>
      <c r="LV256" s="45"/>
      <c r="LW256" s="45"/>
      <c r="LX256" s="45"/>
      <c r="LY256" s="45"/>
      <c r="LZ256" s="45"/>
      <c r="MA256" s="45"/>
      <c r="MB256" s="45"/>
      <c r="MC256" s="45"/>
      <c r="MD256" s="45"/>
      <c r="ME256" s="45"/>
      <c r="MF256" s="45"/>
      <c r="MG256" s="45"/>
      <c r="MH256" s="45"/>
      <c r="MI256" s="45"/>
      <c r="MJ256" s="45"/>
      <c r="MK256" s="45"/>
      <c r="ML256" s="45"/>
      <c r="MM256" s="45"/>
      <c r="MN256" s="45"/>
      <c r="MO256" s="45"/>
      <c r="MP256" s="45"/>
      <c r="MQ256" s="45"/>
      <c r="MR256" s="45"/>
      <c r="MS256" s="45"/>
      <c r="MT256" s="45"/>
      <c r="MU256" s="45"/>
      <c r="MV256" s="45"/>
      <c r="MW256" s="45"/>
      <c r="MX256" s="45"/>
      <c r="MY256" s="45"/>
      <c r="MZ256" s="45"/>
      <c r="NA256" s="45"/>
      <c r="NB256" s="45"/>
    </row>
    <row r="257" spans="2:366" x14ac:dyDescent="0.2">
      <c r="B257" s="45"/>
      <c r="C257" s="58"/>
      <c r="D257" s="148"/>
      <c r="E257" s="149"/>
      <c r="F257" s="58"/>
      <c r="G257" s="148"/>
      <c r="H257" s="149"/>
      <c r="I257" s="58"/>
      <c r="J257" s="148"/>
      <c r="K257" s="149"/>
      <c r="L257" s="58"/>
      <c r="M257" s="148"/>
      <c r="N257" s="149"/>
      <c r="O257" s="58"/>
      <c r="P257" s="148"/>
      <c r="Q257" s="149"/>
      <c r="R257" s="58"/>
      <c r="S257" s="148"/>
      <c r="T257" s="149"/>
      <c r="U257" s="58"/>
      <c r="V257" s="148"/>
      <c r="W257" s="149"/>
      <c r="X257" s="58"/>
      <c r="Y257" s="148"/>
      <c r="Z257" s="149"/>
      <c r="AA257" s="58"/>
      <c r="AB257" s="148"/>
      <c r="AC257" s="149"/>
      <c r="JG257" s="44"/>
      <c r="JH257" s="45"/>
      <c r="JI257" s="45"/>
      <c r="JJ257" s="45"/>
      <c r="JK257" s="45"/>
      <c r="JL257" s="45"/>
      <c r="JM257" s="45"/>
      <c r="JN257" s="45"/>
      <c r="JO257" s="45"/>
      <c r="JP257" s="45"/>
      <c r="JQ257" s="45"/>
      <c r="JR257" s="45"/>
      <c r="JS257" s="45"/>
      <c r="JT257" s="45"/>
      <c r="JU257" s="45"/>
      <c r="JV257" s="45"/>
      <c r="JW257" s="45"/>
      <c r="JX257" s="45"/>
      <c r="JY257" s="45"/>
      <c r="JZ257" s="45"/>
      <c r="KA257" s="45"/>
      <c r="KB257" s="45"/>
      <c r="KC257" s="45"/>
      <c r="KD257" s="45"/>
      <c r="KE257" s="45"/>
      <c r="KF257" s="45"/>
      <c r="KG257" s="45"/>
      <c r="KH257" s="45"/>
      <c r="KI257" s="45"/>
      <c r="KJ257" s="45"/>
      <c r="KK257" s="45"/>
      <c r="KL257" s="45"/>
      <c r="KM257" s="45"/>
      <c r="KN257" s="45"/>
      <c r="KO257" s="45"/>
      <c r="KP257" s="45"/>
      <c r="KQ257" s="45"/>
      <c r="KR257" s="45"/>
      <c r="KS257" s="45"/>
      <c r="KT257" s="45"/>
      <c r="KU257" s="45"/>
      <c r="KV257" s="45"/>
      <c r="KW257" s="45"/>
      <c r="KX257" s="45"/>
      <c r="KY257" s="45"/>
      <c r="KZ257" s="45"/>
      <c r="LA257" s="45"/>
      <c r="LB257" s="45"/>
      <c r="LC257" s="45"/>
      <c r="LD257" s="45"/>
      <c r="LE257" s="45"/>
      <c r="LF257" s="45"/>
      <c r="LG257" s="45"/>
      <c r="LH257" s="45"/>
      <c r="LI257" s="45"/>
      <c r="LJ257" s="45"/>
      <c r="LK257" s="45"/>
      <c r="LL257" s="45"/>
      <c r="LM257" s="45"/>
      <c r="LN257" s="45"/>
      <c r="LO257" s="45"/>
      <c r="LP257" s="45"/>
      <c r="LQ257" s="45"/>
      <c r="LR257" s="45"/>
      <c r="LS257" s="45"/>
      <c r="LT257" s="45"/>
      <c r="LU257" s="45"/>
      <c r="LV257" s="45"/>
      <c r="LW257" s="45"/>
      <c r="LX257" s="45"/>
      <c r="LY257" s="45"/>
      <c r="LZ257" s="45"/>
      <c r="MA257" s="45"/>
      <c r="MB257" s="45"/>
      <c r="MC257" s="45"/>
      <c r="MD257" s="45"/>
      <c r="ME257" s="45"/>
      <c r="MF257" s="45"/>
      <c r="MG257" s="45"/>
      <c r="MH257" s="45"/>
      <c r="MI257" s="45"/>
      <c r="MJ257" s="45"/>
      <c r="MK257" s="45"/>
      <c r="ML257" s="45"/>
      <c r="MM257" s="45"/>
      <c r="MN257" s="45"/>
      <c r="MO257" s="45"/>
      <c r="MP257" s="45"/>
      <c r="MQ257" s="45"/>
      <c r="MR257" s="45"/>
      <c r="MS257" s="45"/>
      <c r="MT257" s="45"/>
      <c r="MU257" s="45"/>
      <c r="MV257" s="45"/>
      <c r="MW257" s="45"/>
      <c r="MX257" s="45"/>
      <c r="MY257" s="45"/>
      <c r="MZ257" s="45"/>
      <c r="NA257" s="45"/>
      <c r="NB257" s="45"/>
    </row>
    <row r="258" spans="2:366" x14ac:dyDescent="0.2">
      <c r="B258" s="45"/>
      <c r="C258" s="58"/>
      <c r="D258" s="148"/>
      <c r="E258" s="149"/>
      <c r="F258" s="58"/>
      <c r="G258" s="148"/>
      <c r="H258" s="149"/>
      <c r="I258" s="58"/>
      <c r="J258" s="148"/>
      <c r="K258" s="149"/>
      <c r="L258" s="58"/>
      <c r="M258" s="148"/>
      <c r="N258" s="149"/>
      <c r="O258" s="58"/>
      <c r="P258" s="148"/>
      <c r="Q258" s="149"/>
      <c r="R258" s="58"/>
      <c r="S258" s="148"/>
      <c r="T258" s="149"/>
      <c r="U258" s="58"/>
      <c r="V258" s="148"/>
      <c r="W258" s="149"/>
      <c r="X258" s="58"/>
      <c r="Y258" s="148"/>
      <c r="Z258" s="149"/>
      <c r="AA258" s="58"/>
      <c r="AB258" s="148"/>
      <c r="AC258" s="149"/>
      <c r="JG258" s="44"/>
      <c r="JH258" s="45"/>
      <c r="JI258" s="45"/>
      <c r="JJ258" s="45"/>
      <c r="JK258" s="45"/>
      <c r="JL258" s="45"/>
      <c r="JM258" s="45"/>
      <c r="JN258" s="45"/>
      <c r="JO258" s="45"/>
      <c r="JP258" s="45"/>
      <c r="JQ258" s="45"/>
      <c r="JR258" s="45"/>
      <c r="JS258" s="45"/>
      <c r="JT258" s="45"/>
      <c r="JU258" s="45"/>
      <c r="JV258" s="45"/>
      <c r="JW258" s="45"/>
      <c r="JX258" s="45"/>
      <c r="JY258" s="45"/>
      <c r="JZ258" s="45"/>
      <c r="KA258" s="45"/>
      <c r="KB258" s="45"/>
      <c r="KC258" s="45"/>
      <c r="KD258" s="45"/>
      <c r="KE258" s="45"/>
      <c r="KF258" s="45"/>
      <c r="KG258" s="45"/>
      <c r="KH258" s="45"/>
      <c r="KI258" s="45"/>
      <c r="KJ258" s="45"/>
      <c r="KK258" s="45"/>
      <c r="KL258" s="45"/>
      <c r="KM258" s="45"/>
      <c r="KN258" s="45"/>
      <c r="KO258" s="45"/>
      <c r="KP258" s="45"/>
      <c r="KQ258" s="45"/>
      <c r="KR258" s="45"/>
      <c r="KS258" s="45"/>
      <c r="KT258" s="45"/>
      <c r="KU258" s="45"/>
      <c r="KV258" s="45"/>
      <c r="KW258" s="45"/>
      <c r="KX258" s="45"/>
      <c r="KY258" s="45"/>
      <c r="KZ258" s="45"/>
      <c r="LA258" s="45"/>
      <c r="LB258" s="45"/>
      <c r="LC258" s="45"/>
      <c r="LD258" s="45"/>
      <c r="LE258" s="45"/>
      <c r="LF258" s="45"/>
      <c r="LG258" s="45"/>
      <c r="LH258" s="45"/>
      <c r="LI258" s="45"/>
      <c r="LJ258" s="45"/>
      <c r="LK258" s="45"/>
      <c r="LL258" s="45"/>
      <c r="LM258" s="45"/>
      <c r="LN258" s="45"/>
      <c r="LO258" s="45"/>
      <c r="LP258" s="45"/>
      <c r="LQ258" s="45"/>
      <c r="LR258" s="45"/>
      <c r="LS258" s="45"/>
      <c r="LT258" s="45"/>
      <c r="LU258" s="45"/>
      <c r="LV258" s="45"/>
      <c r="LW258" s="45"/>
      <c r="LX258" s="45"/>
      <c r="LY258" s="45"/>
      <c r="LZ258" s="45"/>
      <c r="MA258" s="45"/>
      <c r="MB258" s="45"/>
      <c r="MC258" s="45"/>
      <c r="MD258" s="45"/>
      <c r="ME258" s="45"/>
      <c r="MF258" s="45"/>
      <c r="MG258" s="45"/>
      <c r="MH258" s="45"/>
      <c r="MI258" s="45"/>
      <c r="MJ258" s="45"/>
      <c r="MK258" s="45"/>
      <c r="ML258" s="45"/>
      <c r="MM258" s="45"/>
      <c r="MN258" s="45"/>
      <c r="MO258" s="45"/>
      <c r="MP258" s="45"/>
      <c r="MQ258" s="45"/>
      <c r="MR258" s="45"/>
      <c r="MS258" s="45"/>
      <c r="MT258" s="45"/>
      <c r="MU258" s="45"/>
      <c r="MV258" s="45"/>
      <c r="MW258" s="45"/>
      <c r="MX258" s="45"/>
      <c r="MY258" s="45"/>
      <c r="MZ258" s="45"/>
      <c r="NA258" s="45"/>
      <c r="NB258" s="45"/>
    </row>
    <row r="259" spans="2:366" x14ac:dyDescent="0.2">
      <c r="B259" s="45"/>
      <c r="C259" s="58"/>
      <c r="D259" s="148"/>
      <c r="E259" s="149"/>
      <c r="F259" s="58"/>
      <c r="G259" s="148"/>
      <c r="H259" s="149"/>
      <c r="I259" s="58"/>
      <c r="J259" s="148"/>
      <c r="K259" s="149"/>
      <c r="L259" s="58"/>
      <c r="M259" s="148"/>
      <c r="N259" s="149"/>
      <c r="O259" s="58"/>
      <c r="P259" s="148"/>
      <c r="Q259" s="149"/>
      <c r="R259" s="58"/>
      <c r="S259" s="148"/>
      <c r="T259" s="149"/>
      <c r="U259" s="58"/>
      <c r="V259" s="148"/>
      <c r="W259" s="149"/>
      <c r="X259" s="58"/>
      <c r="Y259" s="148"/>
      <c r="Z259" s="149"/>
      <c r="AA259" s="58"/>
      <c r="AB259" s="148"/>
      <c r="AC259" s="149"/>
      <c r="JG259" s="44"/>
      <c r="JH259" s="45"/>
      <c r="JI259" s="45"/>
      <c r="JJ259" s="45"/>
      <c r="JK259" s="45"/>
      <c r="JL259" s="45"/>
      <c r="JM259" s="45"/>
      <c r="JN259" s="45"/>
      <c r="JO259" s="45"/>
      <c r="JP259" s="45"/>
      <c r="JQ259" s="45"/>
      <c r="JR259" s="45"/>
      <c r="JS259" s="45"/>
      <c r="JT259" s="45"/>
      <c r="JU259" s="45"/>
      <c r="JV259" s="45"/>
      <c r="JW259" s="45"/>
      <c r="JX259" s="45"/>
      <c r="JY259" s="45"/>
      <c r="JZ259" s="45"/>
      <c r="KA259" s="45"/>
      <c r="KB259" s="45"/>
      <c r="KC259" s="45"/>
      <c r="KD259" s="45"/>
      <c r="KE259" s="45"/>
      <c r="KF259" s="45"/>
      <c r="KG259" s="45"/>
      <c r="KH259" s="45"/>
      <c r="KI259" s="45"/>
      <c r="KJ259" s="45"/>
      <c r="KK259" s="45"/>
      <c r="KL259" s="45"/>
      <c r="KM259" s="45"/>
      <c r="KN259" s="45"/>
      <c r="KO259" s="45"/>
      <c r="KP259" s="45"/>
      <c r="KQ259" s="45"/>
      <c r="KR259" s="45"/>
      <c r="KS259" s="45"/>
      <c r="KT259" s="45"/>
      <c r="KU259" s="45"/>
      <c r="KV259" s="45"/>
      <c r="KW259" s="45"/>
      <c r="KX259" s="45"/>
      <c r="KY259" s="45"/>
      <c r="KZ259" s="45"/>
      <c r="LA259" s="45"/>
      <c r="LB259" s="45"/>
      <c r="LC259" s="45"/>
      <c r="LD259" s="45"/>
      <c r="LE259" s="45"/>
      <c r="LF259" s="45"/>
      <c r="LG259" s="45"/>
      <c r="LH259" s="45"/>
      <c r="LI259" s="45"/>
      <c r="LJ259" s="45"/>
      <c r="LK259" s="45"/>
      <c r="LL259" s="45"/>
      <c r="LM259" s="45"/>
      <c r="LN259" s="45"/>
      <c r="LO259" s="45"/>
      <c r="LP259" s="45"/>
      <c r="LQ259" s="45"/>
      <c r="LR259" s="45"/>
      <c r="LS259" s="45"/>
      <c r="LT259" s="45"/>
      <c r="LU259" s="45"/>
      <c r="LV259" s="45"/>
      <c r="LW259" s="45"/>
      <c r="LX259" s="45"/>
      <c r="LY259" s="45"/>
      <c r="LZ259" s="45"/>
      <c r="MA259" s="45"/>
      <c r="MB259" s="45"/>
      <c r="MC259" s="45"/>
      <c r="MD259" s="45"/>
      <c r="ME259" s="45"/>
      <c r="MF259" s="45"/>
      <c r="MG259" s="45"/>
      <c r="MH259" s="45"/>
      <c r="MI259" s="45"/>
      <c r="MJ259" s="45"/>
      <c r="MK259" s="45"/>
      <c r="ML259" s="45"/>
      <c r="MM259" s="45"/>
      <c r="MN259" s="45"/>
      <c r="MO259" s="45"/>
      <c r="MP259" s="45"/>
      <c r="MQ259" s="45"/>
      <c r="MR259" s="45"/>
      <c r="MS259" s="45"/>
      <c r="MT259" s="45"/>
      <c r="MU259" s="45"/>
      <c r="MV259" s="45"/>
      <c r="MW259" s="45"/>
      <c r="MX259" s="45"/>
      <c r="MY259" s="45"/>
      <c r="MZ259" s="45"/>
      <c r="NA259" s="45"/>
      <c r="NB259" s="45"/>
    </row>
    <row r="260" spans="2:366" x14ac:dyDescent="0.2">
      <c r="B260" s="45"/>
      <c r="C260" s="58"/>
      <c r="D260" s="148"/>
      <c r="E260" s="149"/>
      <c r="F260" s="58"/>
      <c r="G260" s="148"/>
      <c r="H260" s="149"/>
      <c r="I260" s="58"/>
      <c r="J260" s="148"/>
      <c r="K260" s="149"/>
      <c r="L260" s="58"/>
      <c r="M260" s="148"/>
      <c r="N260" s="149"/>
      <c r="O260" s="58"/>
      <c r="P260" s="148"/>
      <c r="Q260" s="149"/>
      <c r="R260" s="58"/>
      <c r="S260" s="148"/>
      <c r="T260" s="149"/>
      <c r="U260" s="58"/>
      <c r="V260" s="148"/>
      <c r="W260" s="149"/>
      <c r="X260" s="58"/>
      <c r="Y260" s="148"/>
      <c r="Z260" s="149"/>
      <c r="AA260" s="58"/>
      <c r="AB260" s="148"/>
      <c r="AC260" s="149"/>
      <c r="JG260" s="44"/>
      <c r="JH260" s="45"/>
      <c r="JI260" s="45"/>
      <c r="JJ260" s="45"/>
      <c r="JK260" s="45"/>
      <c r="JL260" s="45"/>
      <c r="JM260" s="45"/>
      <c r="JN260" s="45"/>
      <c r="JO260" s="45"/>
      <c r="JP260" s="45"/>
      <c r="JQ260" s="45"/>
      <c r="JR260" s="45"/>
      <c r="JS260" s="45"/>
      <c r="JT260" s="45"/>
      <c r="JU260" s="45"/>
      <c r="JV260" s="45"/>
      <c r="JW260" s="45"/>
      <c r="JX260" s="45"/>
      <c r="JY260" s="45"/>
      <c r="JZ260" s="45"/>
      <c r="KA260" s="45"/>
      <c r="KB260" s="45"/>
      <c r="KC260" s="45"/>
      <c r="KD260" s="45"/>
      <c r="KE260" s="45"/>
      <c r="KF260" s="45"/>
      <c r="KG260" s="45"/>
      <c r="KH260" s="45"/>
      <c r="KI260" s="45"/>
      <c r="KJ260" s="45"/>
      <c r="KK260" s="45"/>
      <c r="KL260" s="45"/>
      <c r="KM260" s="45"/>
      <c r="KN260" s="45"/>
      <c r="KO260" s="45"/>
      <c r="KP260" s="45"/>
      <c r="KQ260" s="45"/>
      <c r="KR260" s="45"/>
      <c r="KS260" s="45"/>
      <c r="KT260" s="45"/>
      <c r="KU260" s="45"/>
      <c r="KV260" s="45"/>
      <c r="KW260" s="45"/>
      <c r="KX260" s="45"/>
      <c r="KY260" s="45"/>
      <c r="KZ260" s="45"/>
      <c r="LA260" s="45"/>
      <c r="LB260" s="45"/>
      <c r="LC260" s="45"/>
      <c r="LD260" s="45"/>
      <c r="LE260" s="45"/>
      <c r="LF260" s="45"/>
      <c r="LG260" s="45"/>
      <c r="LH260" s="45"/>
      <c r="LI260" s="45"/>
      <c r="LJ260" s="45"/>
      <c r="LK260" s="45"/>
      <c r="LL260" s="45"/>
      <c r="LM260" s="45"/>
      <c r="LN260" s="45"/>
      <c r="LO260" s="45"/>
      <c r="LP260" s="45"/>
      <c r="LQ260" s="45"/>
      <c r="LR260" s="45"/>
      <c r="LS260" s="45"/>
      <c r="LT260" s="45"/>
      <c r="LU260" s="45"/>
      <c r="LV260" s="45"/>
      <c r="LW260" s="45"/>
      <c r="LX260" s="45"/>
      <c r="LY260" s="45"/>
      <c r="LZ260" s="45"/>
      <c r="MA260" s="45"/>
      <c r="MB260" s="45"/>
      <c r="MC260" s="45"/>
      <c r="MD260" s="45"/>
      <c r="ME260" s="45"/>
      <c r="MF260" s="45"/>
      <c r="MG260" s="45"/>
      <c r="MH260" s="45"/>
      <c r="MI260" s="45"/>
      <c r="MJ260" s="45"/>
      <c r="MK260" s="45"/>
      <c r="ML260" s="45"/>
      <c r="MM260" s="45"/>
      <c r="MN260" s="45"/>
      <c r="MO260" s="45"/>
      <c r="MP260" s="45"/>
      <c r="MQ260" s="45"/>
      <c r="MR260" s="45"/>
      <c r="MS260" s="45"/>
      <c r="MT260" s="45"/>
      <c r="MU260" s="45"/>
      <c r="MV260" s="45"/>
      <c r="MW260" s="45"/>
      <c r="MX260" s="45"/>
      <c r="MY260" s="45"/>
      <c r="MZ260" s="45"/>
      <c r="NA260" s="45"/>
      <c r="NB260" s="45"/>
    </row>
    <row r="261" spans="2:366" x14ac:dyDescent="0.2">
      <c r="B261" s="45"/>
      <c r="C261" s="58"/>
      <c r="D261" s="148"/>
      <c r="E261" s="149"/>
      <c r="F261" s="58"/>
      <c r="G261" s="148"/>
      <c r="H261" s="149"/>
      <c r="I261" s="58"/>
      <c r="J261" s="148"/>
      <c r="K261" s="149"/>
      <c r="L261" s="58"/>
      <c r="M261" s="148"/>
      <c r="N261" s="149"/>
      <c r="O261" s="58"/>
      <c r="P261" s="148"/>
      <c r="Q261" s="149"/>
      <c r="R261" s="58"/>
      <c r="S261" s="148"/>
      <c r="T261" s="149"/>
      <c r="U261" s="58"/>
      <c r="V261" s="148"/>
      <c r="W261" s="149"/>
      <c r="X261" s="58"/>
      <c r="Y261" s="148"/>
      <c r="Z261" s="149"/>
      <c r="AA261" s="58"/>
      <c r="AB261" s="148"/>
      <c r="AC261" s="149"/>
      <c r="JG261" s="44"/>
      <c r="JH261" s="45"/>
      <c r="JI261" s="45"/>
      <c r="JJ261" s="45"/>
      <c r="JK261" s="45"/>
      <c r="JL261" s="45"/>
      <c r="JM261" s="45"/>
      <c r="JN261" s="45"/>
      <c r="JO261" s="45"/>
      <c r="JP261" s="45"/>
      <c r="JQ261" s="45"/>
      <c r="JR261" s="45"/>
      <c r="JS261" s="45"/>
      <c r="JT261" s="45"/>
      <c r="JU261" s="45"/>
      <c r="JV261" s="45"/>
      <c r="JW261" s="45"/>
      <c r="JX261" s="45"/>
      <c r="JY261" s="45"/>
      <c r="JZ261" s="45"/>
      <c r="KA261" s="45"/>
      <c r="KB261" s="45"/>
      <c r="KC261" s="45"/>
      <c r="KD261" s="45"/>
      <c r="KE261" s="45"/>
      <c r="KF261" s="45"/>
      <c r="KG261" s="45"/>
      <c r="KH261" s="45"/>
      <c r="KI261" s="45"/>
      <c r="KJ261" s="45"/>
      <c r="KK261" s="45"/>
      <c r="KL261" s="45"/>
      <c r="KM261" s="45"/>
      <c r="KN261" s="45"/>
      <c r="KO261" s="45"/>
      <c r="KP261" s="45"/>
      <c r="KQ261" s="45"/>
      <c r="KR261" s="45"/>
      <c r="KS261" s="45"/>
      <c r="KT261" s="45"/>
      <c r="KU261" s="45"/>
      <c r="KV261" s="45"/>
      <c r="KW261" s="45"/>
      <c r="KX261" s="45"/>
      <c r="KY261" s="45"/>
      <c r="KZ261" s="45"/>
      <c r="LA261" s="45"/>
      <c r="LB261" s="45"/>
      <c r="LC261" s="45"/>
      <c r="LD261" s="45"/>
      <c r="LE261" s="45"/>
      <c r="LF261" s="45"/>
      <c r="LG261" s="45"/>
      <c r="LH261" s="45"/>
      <c r="LI261" s="45"/>
      <c r="LJ261" s="45"/>
      <c r="LK261" s="45"/>
      <c r="LL261" s="45"/>
      <c r="LM261" s="45"/>
      <c r="LN261" s="45"/>
      <c r="LO261" s="45"/>
      <c r="LP261" s="45"/>
      <c r="LQ261" s="45"/>
      <c r="LR261" s="45"/>
      <c r="LS261" s="45"/>
      <c r="LT261" s="45"/>
      <c r="LU261" s="45"/>
      <c r="LV261" s="45"/>
      <c r="LW261" s="45"/>
      <c r="LX261" s="45"/>
      <c r="LY261" s="45"/>
      <c r="LZ261" s="45"/>
      <c r="MA261" s="45"/>
      <c r="MB261" s="45"/>
      <c r="MC261" s="45"/>
      <c r="MD261" s="45"/>
      <c r="ME261" s="45"/>
      <c r="MF261" s="45"/>
      <c r="MG261" s="45"/>
      <c r="MH261" s="45"/>
      <c r="MI261" s="45"/>
      <c r="MJ261" s="45"/>
      <c r="MK261" s="45"/>
      <c r="ML261" s="45"/>
      <c r="MM261" s="45"/>
      <c r="MN261" s="45"/>
      <c r="MO261" s="45"/>
      <c r="MP261" s="45"/>
      <c r="MQ261" s="45"/>
      <c r="MR261" s="45"/>
      <c r="MS261" s="45"/>
      <c r="MT261" s="45"/>
      <c r="MU261" s="45"/>
      <c r="MV261" s="45"/>
      <c r="MW261" s="45"/>
      <c r="MX261" s="45"/>
      <c r="MY261" s="45"/>
      <c r="MZ261" s="45"/>
      <c r="NA261" s="45"/>
      <c r="NB261" s="45"/>
    </row>
    <row r="262" spans="2:366" x14ac:dyDescent="0.2">
      <c r="B262" s="45"/>
      <c r="C262" s="58"/>
      <c r="D262" s="148"/>
      <c r="E262" s="149"/>
      <c r="F262" s="58"/>
      <c r="G262" s="148"/>
      <c r="H262" s="149"/>
      <c r="I262" s="58"/>
      <c r="J262" s="148"/>
      <c r="K262" s="149"/>
      <c r="L262" s="58"/>
      <c r="M262" s="148"/>
      <c r="N262" s="149"/>
      <c r="O262" s="58"/>
      <c r="P262" s="148"/>
      <c r="Q262" s="149"/>
      <c r="R262" s="58"/>
      <c r="S262" s="148"/>
      <c r="T262" s="149"/>
      <c r="U262" s="58"/>
      <c r="V262" s="148"/>
      <c r="W262" s="149"/>
      <c r="X262" s="58"/>
      <c r="Y262" s="148"/>
      <c r="Z262" s="149"/>
      <c r="AA262" s="58"/>
      <c r="AB262" s="148"/>
      <c r="AC262" s="149"/>
      <c r="JG262" s="44"/>
      <c r="JH262" s="45"/>
      <c r="JI262" s="45"/>
      <c r="JJ262" s="45"/>
      <c r="JK262" s="45"/>
      <c r="JL262" s="45"/>
      <c r="JM262" s="45"/>
      <c r="JN262" s="45"/>
      <c r="JO262" s="45"/>
      <c r="JP262" s="45"/>
      <c r="JQ262" s="45"/>
      <c r="JR262" s="45"/>
      <c r="JS262" s="45"/>
      <c r="JT262" s="45"/>
      <c r="JU262" s="45"/>
      <c r="JV262" s="45"/>
      <c r="JW262" s="45"/>
      <c r="JX262" s="45"/>
      <c r="JY262" s="45"/>
      <c r="JZ262" s="45"/>
      <c r="KA262" s="45"/>
      <c r="KB262" s="45"/>
      <c r="KC262" s="45"/>
      <c r="KD262" s="45"/>
      <c r="KE262" s="45"/>
      <c r="KF262" s="45"/>
      <c r="KG262" s="45"/>
      <c r="KH262" s="45"/>
      <c r="KI262" s="45"/>
      <c r="KJ262" s="45"/>
      <c r="KK262" s="45"/>
      <c r="KL262" s="45"/>
      <c r="KM262" s="45"/>
      <c r="KN262" s="45"/>
      <c r="KO262" s="45"/>
      <c r="KP262" s="45"/>
      <c r="KQ262" s="45"/>
      <c r="KR262" s="45"/>
      <c r="KS262" s="45"/>
      <c r="KT262" s="45"/>
      <c r="KU262" s="45"/>
      <c r="KV262" s="45"/>
      <c r="KW262" s="45"/>
      <c r="KX262" s="45"/>
      <c r="KY262" s="45"/>
      <c r="KZ262" s="45"/>
      <c r="LA262" s="45"/>
      <c r="LB262" s="45"/>
      <c r="LC262" s="45"/>
      <c r="LD262" s="45"/>
      <c r="LE262" s="45"/>
      <c r="LF262" s="45"/>
      <c r="LG262" s="45"/>
      <c r="LH262" s="45"/>
      <c r="LI262" s="45"/>
      <c r="LJ262" s="45"/>
      <c r="LK262" s="45"/>
      <c r="LL262" s="45"/>
      <c r="LM262" s="45"/>
      <c r="LN262" s="45"/>
      <c r="LO262" s="45"/>
      <c r="LP262" s="45"/>
      <c r="LQ262" s="45"/>
      <c r="LR262" s="45"/>
      <c r="LS262" s="45"/>
      <c r="LT262" s="45"/>
      <c r="LU262" s="45"/>
      <c r="LV262" s="45"/>
      <c r="LW262" s="45"/>
      <c r="LX262" s="45"/>
      <c r="LY262" s="45"/>
      <c r="LZ262" s="45"/>
      <c r="MA262" s="45"/>
      <c r="MB262" s="45"/>
      <c r="MC262" s="45"/>
      <c r="MD262" s="45"/>
      <c r="ME262" s="45"/>
      <c r="MF262" s="45"/>
      <c r="MG262" s="45"/>
      <c r="MH262" s="45"/>
      <c r="MI262" s="45"/>
      <c r="MJ262" s="45"/>
      <c r="MK262" s="45"/>
      <c r="ML262" s="45"/>
      <c r="MM262" s="45"/>
      <c r="MN262" s="45"/>
      <c r="MO262" s="45"/>
      <c r="MP262" s="45"/>
      <c r="MQ262" s="45"/>
      <c r="MR262" s="45"/>
      <c r="MS262" s="45"/>
      <c r="MT262" s="45"/>
      <c r="MU262" s="45"/>
      <c r="MV262" s="45"/>
      <c r="MW262" s="45"/>
      <c r="MX262" s="45"/>
      <c r="MY262" s="45"/>
      <c r="MZ262" s="45"/>
      <c r="NA262" s="45"/>
      <c r="NB262" s="45"/>
    </row>
    <row r="263" spans="2:366" x14ac:dyDescent="0.2">
      <c r="B263" s="45"/>
      <c r="C263" s="58"/>
      <c r="D263" s="148"/>
      <c r="E263" s="149"/>
      <c r="F263" s="58"/>
      <c r="G263" s="148"/>
      <c r="H263" s="149"/>
      <c r="I263" s="58"/>
      <c r="J263" s="148"/>
      <c r="K263" s="149"/>
      <c r="L263" s="58"/>
      <c r="M263" s="148"/>
      <c r="N263" s="149"/>
      <c r="O263" s="58"/>
      <c r="P263" s="148"/>
      <c r="Q263" s="149"/>
      <c r="R263" s="58"/>
      <c r="S263" s="148"/>
      <c r="T263" s="149"/>
      <c r="U263" s="58"/>
      <c r="V263" s="148"/>
      <c r="W263" s="149"/>
      <c r="X263" s="58"/>
      <c r="Y263" s="148"/>
      <c r="Z263" s="149"/>
      <c r="AA263" s="58"/>
      <c r="AB263" s="148"/>
      <c r="AC263" s="149"/>
      <c r="JG263" s="44"/>
      <c r="JH263" s="45"/>
      <c r="JI263" s="45"/>
      <c r="JJ263" s="45"/>
      <c r="JK263" s="45"/>
      <c r="JL263" s="45"/>
      <c r="JM263" s="45"/>
      <c r="JN263" s="45"/>
      <c r="JO263" s="45"/>
      <c r="JP263" s="45"/>
      <c r="JQ263" s="45"/>
      <c r="JR263" s="45"/>
      <c r="JS263" s="45"/>
      <c r="JT263" s="45"/>
      <c r="JU263" s="45"/>
      <c r="JV263" s="45"/>
      <c r="JW263" s="45"/>
      <c r="JX263" s="45"/>
      <c r="JY263" s="45"/>
      <c r="JZ263" s="45"/>
      <c r="KA263" s="45"/>
      <c r="KB263" s="45"/>
      <c r="KC263" s="45"/>
      <c r="KD263" s="45"/>
      <c r="KE263" s="45"/>
      <c r="KF263" s="45"/>
      <c r="KG263" s="45"/>
      <c r="KH263" s="45"/>
      <c r="KI263" s="45"/>
      <c r="KJ263" s="45"/>
      <c r="KK263" s="45"/>
      <c r="KL263" s="45"/>
      <c r="KM263" s="45"/>
      <c r="KN263" s="45"/>
      <c r="KO263" s="45"/>
      <c r="KP263" s="45"/>
      <c r="KQ263" s="45"/>
      <c r="KR263" s="45"/>
      <c r="KS263" s="45"/>
      <c r="KT263" s="45"/>
      <c r="KU263" s="45"/>
      <c r="KV263" s="45"/>
      <c r="KW263" s="45"/>
      <c r="KX263" s="45"/>
      <c r="KY263" s="45"/>
      <c r="KZ263" s="45"/>
      <c r="LA263" s="45"/>
      <c r="LB263" s="45"/>
      <c r="LC263" s="45"/>
      <c r="LD263" s="45"/>
      <c r="LE263" s="45"/>
      <c r="LF263" s="45"/>
      <c r="LG263" s="45"/>
      <c r="LH263" s="45"/>
      <c r="LI263" s="45"/>
      <c r="LJ263" s="45"/>
      <c r="LK263" s="45"/>
      <c r="LL263" s="45"/>
      <c r="LM263" s="45"/>
      <c r="LN263" s="45"/>
      <c r="LO263" s="45"/>
      <c r="LP263" s="45"/>
      <c r="LQ263" s="45"/>
      <c r="LR263" s="45"/>
      <c r="LS263" s="45"/>
      <c r="LT263" s="45"/>
      <c r="LU263" s="45"/>
      <c r="LV263" s="45"/>
      <c r="LW263" s="45"/>
      <c r="LX263" s="45"/>
      <c r="LY263" s="45"/>
      <c r="LZ263" s="45"/>
      <c r="MA263" s="45"/>
      <c r="MB263" s="45"/>
      <c r="MC263" s="45"/>
      <c r="MD263" s="45"/>
      <c r="ME263" s="45"/>
      <c r="MF263" s="45"/>
      <c r="MG263" s="45"/>
      <c r="MH263" s="45"/>
      <c r="MI263" s="45"/>
      <c r="MJ263" s="45"/>
      <c r="MK263" s="45"/>
      <c r="ML263" s="45"/>
      <c r="MM263" s="45"/>
      <c r="MN263" s="45"/>
      <c r="MO263" s="45"/>
      <c r="MP263" s="45"/>
      <c r="MQ263" s="45"/>
      <c r="MR263" s="45"/>
      <c r="MS263" s="45"/>
      <c r="MT263" s="45"/>
      <c r="MU263" s="45"/>
      <c r="MV263" s="45"/>
      <c r="MW263" s="45"/>
      <c r="MX263" s="45"/>
      <c r="MY263" s="45"/>
      <c r="MZ263" s="45"/>
      <c r="NA263" s="45"/>
      <c r="NB263" s="45"/>
    </row>
    <row r="264" spans="2:366" x14ac:dyDescent="0.2">
      <c r="B264" s="45"/>
      <c r="C264" s="58"/>
      <c r="D264" s="148"/>
      <c r="E264" s="149"/>
      <c r="F264" s="58"/>
      <c r="G264" s="148"/>
      <c r="H264" s="149"/>
      <c r="I264" s="58"/>
      <c r="J264" s="148"/>
      <c r="K264" s="149"/>
      <c r="L264" s="58"/>
      <c r="M264" s="148"/>
      <c r="N264" s="149"/>
      <c r="O264" s="58"/>
      <c r="P264" s="148"/>
      <c r="Q264" s="149"/>
      <c r="R264" s="58"/>
      <c r="S264" s="148"/>
      <c r="T264" s="149"/>
      <c r="U264" s="58"/>
      <c r="V264" s="148"/>
      <c r="W264" s="149"/>
      <c r="X264" s="58"/>
      <c r="Y264" s="148"/>
      <c r="Z264" s="149"/>
      <c r="AA264" s="58"/>
      <c r="AB264" s="148"/>
      <c r="AC264" s="149"/>
      <c r="JG264" s="44"/>
      <c r="JH264" s="45"/>
      <c r="JI264" s="45"/>
      <c r="JJ264" s="45"/>
      <c r="JK264" s="45"/>
      <c r="JL264" s="45"/>
      <c r="JM264" s="45"/>
      <c r="JN264" s="45"/>
      <c r="JO264" s="45"/>
      <c r="JP264" s="45"/>
      <c r="JQ264" s="45"/>
      <c r="JR264" s="45"/>
      <c r="JS264" s="45"/>
      <c r="JT264" s="45"/>
      <c r="JU264" s="45"/>
      <c r="JV264" s="45"/>
      <c r="JW264" s="45"/>
      <c r="JX264" s="45"/>
      <c r="JY264" s="45"/>
      <c r="JZ264" s="45"/>
      <c r="KA264" s="45"/>
      <c r="KB264" s="45"/>
      <c r="KC264" s="45"/>
      <c r="KD264" s="45"/>
      <c r="KE264" s="45"/>
      <c r="KF264" s="45"/>
      <c r="KG264" s="45"/>
      <c r="KH264" s="45"/>
      <c r="KI264" s="45"/>
      <c r="KJ264" s="45"/>
      <c r="KK264" s="45"/>
      <c r="KL264" s="45"/>
      <c r="KM264" s="45"/>
      <c r="KN264" s="45"/>
      <c r="KO264" s="45"/>
      <c r="KP264" s="45"/>
      <c r="KQ264" s="45"/>
      <c r="KR264" s="45"/>
      <c r="KS264" s="45"/>
      <c r="KT264" s="45"/>
      <c r="KU264" s="45"/>
      <c r="KV264" s="45"/>
      <c r="KW264" s="45"/>
      <c r="KX264" s="45"/>
      <c r="KY264" s="45"/>
      <c r="KZ264" s="45"/>
      <c r="LA264" s="45"/>
      <c r="LB264" s="45"/>
      <c r="LC264" s="45"/>
      <c r="LD264" s="45"/>
      <c r="LE264" s="45"/>
      <c r="LF264" s="45"/>
      <c r="LG264" s="45"/>
      <c r="LH264" s="45"/>
      <c r="LI264" s="45"/>
      <c r="LJ264" s="45"/>
      <c r="LK264" s="45"/>
      <c r="LL264" s="45"/>
      <c r="LM264" s="45"/>
      <c r="LN264" s="45"/>
      <c r="LO264" s="45"/>
      <c r="LP264" s="45"/>
      <c r="LQ264" s="45"/>
      <c r="LR264" s="45"/>
      <c r="LS264" s="45"/>
      <c r="LT264" s="45"/>
      <c r="LU264" s="45"/>
      <c r="LV264" s="45"/>
      <c r="LW264" s="45"/>
      <c r="LX264" s="45"/>
      <c r="LY264" s="45"/>
      <c r="LZ264" s="45"/>
      <c r="MA264" s="45"/>
      <c r="MB264" s="45"/>
      <c r="MC264" s="45"/>
      <c r="MD264" s="45"/>
      <c r="ME264" s="45"/>
      <c r="MF264" s="45"/>
      <c r="MG264" s="45"/>
      <c r="MH264" s="45"/>
      <c r="MI264" s="45"/>
      <c r="MJ264" s="45"/>
      <c r="MK264" s="45"/>
      <c r="ML264" s="45"/>
      <c r="MM264" s="45"/>
      <c r="MN264" s="45"/>
      <c r="MO264" s="45"/>
      <c r="MP264" s="45"/>
      <c r="MQ264" s="45"/>
      <c r="MR264" s="45"/>
      <c r="MS264" s="45"/>
      <c r="MT264" s="45"/>
      <c r="MU264" s="45"/>
      <c r="MV264" s="45"/>
      <c r="MW264" s="45"/>
      <c r="MX264" s="45"/>
      <c r="MY264" s="45"/>
      <c r="MZ264" s="45"/>
      <c r="NA264" s="45"/>
      <c r="NB264" s="45"/>
    </row>
    <row r="265" spans="2:366" x14ac:dyDescent="0.2">
      <c r="B265" s="45"/>
      <c r="C265" s="58"/>
      <c r="D265" s="148"/>
      <c r="E265" s="149"/>
      <c r="F265" s="58"/>
      <c r="G265" s="148"/>
      <c r="H265" s="149"/>
      <c r="I265" s="58"/>
      <c r="J265" s="148"/>
      <c r="K265" s="149"/>
      <c r="L265" s="58"/>
      <c r="M265" s="148"/>
      <c r="N265" s="149"/>
      <c r="O265" s="58"/>
      <c r="P265" s="148"/>
      <c r="Q265" s="149"/>
      <c r="R265" s="58"/>
      <c r="S265" s="148"/>
      <c r="T265" s="149"/>
      <c r="U265" s="58"/>
      <c r="V265" s="148"/>
      <c r="W265" s="149"/>
      <c r="X265" s="58"/>
      <c r="Y265" s="148"/>
      <c r="Z265" s="149"/>
      <c r="AA265" s="58"/>
      <c r="AB265" s="148"/>
      <c r="AC265" s="149"/>
      <c r="JG265" s="44"/>
      <c r="JH265" s="45"/>
      <c r="JI265" s="45"/>
      <c r="JJ265" s="45"/>
      <c r="JK265" s="45"/>
      <c r="JL265" s="45"/>
      <c r="JM265" s="45"/>
      <c r="JN265" s="45"/>
      <c r="JO265" s="45"/>
      <c r="JP265" s="45"/>
      <c r="JQ265" s="45"/>
      <c r="JR265" s="45"/>
      <c r="JS265" s="45"/>
      <c r="JT265" s="45"/>
      <c r="JU265" s="45"/>
      <c r="JV265" s="45"/>
      <c r="JW265" s="45"/>
      <c r="JX265" s="45"/>
      <c r="JY265" s="45"/>
      <c r="JZ265" s="45"/>
      <c r="KA265" s="45"/>
      <c r="KB265" s="45"/>
      <c r="KC265" s="45"/>
      <c r="KD265" s="45"/>
      <c r="KE265" s="45"/>
      <c r="KF265" s="45"/>
      <c r="KG265" s="45"/>
      <c r="KH265" s="45"/>
      <c r="KI265" s="45"/>
      <c r="KJ265" s="45"/>
      <c r="KK265" s="45"/>
      <c r="KL265" s="45"/>
      <c r="KM265" s="45"/>
      <c r="KN265" s="45"/>
      <c r="KO265" s="45"/>
      <c r="KP265" s="45"/>
      <c r="KQ265" s="45"/>
      <c r="KR265" s="45"/>
      <c r="KS265" s="45"/>
      <c r="KT265" s="45"/>
      <c r="KU265" s="45"/>
      <c r="KV265" s="45"/>
      <c r="KW265" s="45"/>
      <c r="KX265" s="45"/>
      <c r="KY265" s="45"/>
      <c r="KZ265" s="45"/>
      <c r="LA265" s="45"/>
      <c r="LB265" s="45"/>
      <c r="LC265" s="45"/>
      <c r="LD265" s="45"/>
      <c r="LE265" s="45"/>
      <c r="LF265" s="45"/>
      <c r="LG265" s="45"/>
      <c r="LH265" s="45"/>
      <c r="LI265" s="45"/>
      <c r="LJ265" s="45"/>
      <c r="LK265" s="45"/>
      <c r="LL265" s="45"/>
      <c r="LM265" s="45"/>
      <c r="LN265" s="45"/>
      <c r="LO265" s="45"/>
      <c r="LP265" s="45"/>
      <c r="LQ265" s="45"/>
      <c r="LR265" s="45"/>
      <c r="LS265" s="45"/>
      <c r="LT265" s="45"/>
      <c r="LU265" s="45"/>
      <c r="LV265" s="45"/>
      <c r="LW265" s="45"/>
      <c r="LX265" s="45"/>
      <c r="LY265" s="45"/>
      <c r="LZ265" s="45"/>
      <c r="MA265" s="45"/>
      <c r="MB265" s="45"/>
      <c r="MC265" s="45"/>
      <c r="MD265" s="45"/>
      <c r="ME265" s="45"/>
      <c r="MF265" s="45"/>
      <c r="MG265" s="45"/>
      <c r="MH265" s="45"/>
      <c r="MI265" s="45"/>
      <c r="MJ265" s="45"/>
      <c r="MK265" s="45"/>
      <c r="ML265" s="45"/>
      <c r="MM265" s="45"/>
      <c r="MN265" s="45"/>
      <c r="MO265" s="45"/>
      <c r="MP265" s="45"/>
      <c r="MQ265" s="45"/>
      <c r="MR265" s="45"/>
      <c r="MS265" s="45"/>
      <c r="MT265" s="45"/>
      <c r="MU265" s="45"/>
      <c r="MV265" s="45"/>
      <c r="MW265" s="45"/>
      <c r="MX265" s="45"/>
      <c r="MY265" s="45"/>
      <c r="MZ265" s="45"/>
      <c r="NA265" s="45"/>
      <c r="NB265" s="45"/>
    </row>
    <row r="266" spans="2:366" x14ac:dyDescent="0.2">
      <c r="B266" s="45"/>
      <c r="C266" s="58"/>
      <c r="D266" s="148"/>
      <c r="E266" s="149"/>
      <c r="F266" s="58"/>
      <c r="G266" s="148"/>
      <c r="H266" s="149"/>
      <c r="I266" s="58"/>
      <c r="J266" s="148"/>
      <c r="K266" s="149"/>
      <c r="L266" s="58"/>
      <c r="M266" s="148"/>
      <c r="N266" s="149"/>
      <c r="O266" s="58"/>
      <c r="P266" s="148"/>
      <c r="Q266" s="149"/>
      <c r="R266" s="58"/>
      <c r="S266" s="148"/>
      <c r="T266" s="149"/>
      <c r="U266" s="58"/>
      <c r="V266" s="148"/>
      <c r="W266" s="149"/>
      <c r="X266" s="58"/>
      <c r="Y266" s="148"/>
      <c r="Z266" s="149"/>
      <c r="AA266" s="58"/>
      <c r="AB266" s="148"/>
      <c r="AC266" s="149"/>
      <c r="JG266" s="44"/>
      <c r="JH266" s="45"/>
      <c r="JI266" s="45"/>
      <c r="JJ266" s="45"/>
      <c r="JK266" s="45"/>
      <c r="JL266" s="45"/>
      <c r="JM266" s="45"/>
      <c r="JN266" s="45"/>
      <c r="JO266" s="45"/>
      <c r="JP266" s="45"/>
      <c r="JQ266" s="45"/>
      <c r="JR266" s="45"/>
      <c r="JS266" s="45"/>
      <c r="JT266" s="45"/>
      <c r="JU266" s="45"/>
      <c r="JV266" s="45"/>
      <c r="JW266" s="45"/>
      <c r="JX266" s="45"/>
      <c r="JY266" s="45"/>
      <c r="JZ266" s="45"/>
      <c r="KA266" s="45"/>
      <c r="KB266" s="45"/>
      <c r="KC266" s="45"/>
      <c r="KD266" s="45"/>
      <c r="KE266" s="45"/>
      <c r="KF266" s="45"/>
      <c r="KG266" s="45"/>
      <c r="KH266" s="45"/>
      <c r="KI266" s="45"/>
      <c r="KJ266" s="45"/>
      <c r="KK266" s="45"/>
      <c r="KL266" s="45"/>
      <c r="KM266" s="45"/>
      <c r="KN266" s="45"/>
      <c r="KO266" s="45"/>
      <c r="KP266" s="45"/>
      <c r="KQ266" s="45"/>
      <c r="KR266" s="45"/>
      <c r="KS266" s="45"/>
      <c r="KT266" s="45"/>
      <c r="KU266" s="45"/>
      <c r="KV266" s="45"/>
      <c r="KW266" s="45"/>
      <c r="KX266" s="45"/>
      <c r="KY266" s="45"/>
      <c r="KZ266" s="45"/>
      <c r="LA266" s="45"/>
      <c r="LB266" s="45"/>
      <c r="LC266" s="45"/>
      <c r="LD266" s="45"/>
      <c r="LE266" s="45"/>
      <c r="LF266" s="45"/>
      <c r="LG266" s="45"/>
      <c r="LH266" s="45"/>
      <c r="LI266" s="45"/>
      <c r="LJ266" s="45"/>
      <c r="LK266" s="45"/>
      <c r="LL266" s="45"/>
      <c r="LM266" s="45"/>
      <c r="LN266" s="45"/>
      <c r="LO266" s="45"/>
      <c r="LP266" s="45"/>
      <c r="LQ266" s="45"/>
      <c r="LR266" s="45"/>
      <c r="LS266" s="45"/>
      <c r="LT266" s="45"/>
      <c r="LU266" s="45"/>
      <c r="LV266" s="45"/>
      <c r="LW266" s="45"/>
      <c r="LX266" s="45"/>
      <c r="LY266" s="45"/>
      <c r="LZ266" s="45"/>
      <c r="MA266" s="45"/>
      <c r="MB266" s="45"/>
      <c r="MC266" s="45"/>
      <c r="MD266" s="45"/>
      <c r="ME266" s="45"/>
      <c r="MF266" s="45"/>
      <c r="MG266" s="45"/>
      <c r="MH266" s="45"/>
      <c r="MI266" s="45"/>
      <c r="MJ266" s="45"/>
      <c r="MK266" s="45"/>
      <c r="ML266" s="45"/>
      <c r="MM266" s="45"/>
      <c r="MN266" s="45"/>
      <c r="MO266" s="45"/>
      <c r="MP266" s="45"/>
      <c r="MQ266" s="45"/>
      <c r="MR266" s="45"/>
      <c r="MS266" s="45"/>
      <c r="MT266" s="45"/>
      <c r="MU266" s="45"/>
      <c r="MV266" s="45"/>
      <c r="MW266" s="45"/>
      <c r="MX266" s="45"/>
      <c r="MY266" s="45"/>
      <c r="MZ266" s="45"/>
      <c r="NA266" s="45"/>
      <c r="NB266" s="45"/>
    </row>
    <row r="267" spans="2:366" x14ac:dyDescent="0.2">
      <c r="B267" s="45"/>
      <c r="C267" s="58"/>
      <c r="D267" s="148"/>
      <c r="E267" s="149"/>
      <c r="F267" s="58"/>
      <c r="G267" s="148"/>
      <c r="H267" s="149"/>
      <c r="I267" s="58"/>
      <c r="J267" s="148"/>
      <c r="K267" s="149"/>
      <c r="L267" s="58"/>
      <c r="M267" s="148"/>
      <c r="N267" s="149"/>
      <c r="O267" s="58"/>
      <c r="P267" s="148"/>
      <c r="Q267" s="149"/>
      <c r="R267" s="58"/>
      <c r="S267" s="148"/>
      <c r="T267" s="149"/>
      <c r="U267" s="58"/>
      <c r="V267" s="148"/>
      <c r="W267" s="149"/>
      <c r="X267" s="58"/>
      <c r="Y267" s="148"/>
      <c r="Z267" s="149"/>
      <c r="AA267" s="58"/>
      <c r="AB267" s="148"/>
      <c r="AC267" s="149"/>
      <c r="JG267" s="44"/>
      <c r="JH267" s="45"/>
      <c r="JI267" s="45"/>
      <c r="JJ267" s="45"/>
      <c r="JK267" s="45"/>
      <c r="JL267" s="45"/>
      <c r="JM267" s="45"/>
      <c r="JN267" s="45"/>
      <c r="JO267" s="45"/>
      <c r="JP267" s="45"/>
      <c r="JQ267" s="45"/>
      <c r="JR267" s="45"/>
      <c r="JS267" s="45"/>
      <c r="JT267" s="45"/>
      <c r="JU267" s="45"/>
      <c r="JV267" s="45"/>
      <c r="JW267" s="45"/>
      <c r="JX267" s="45"/>
      <c r="JY267" s="45"/>
      <c r="JZ267" s="45"/>
      <c r="KA267" s="45"/>
      <c r="KB267" s="45"/>
      <c r="KC267" s="45"/>
      <c r="KD267" s="45"/>
      <c r="KE267" s="45"/>
      <c r="KF267" s="45"/>
      <c r="KG267" s="45"/>
      <c r="KH267" s="45"/>
      <c r="KI267" s="45"/>
      <c r="KJ267" s="45"/>
      <c r="KK267" s="45"/>
      <c r="KL267" s="45"/>
      <c r="KM267" s="45"/>
      <c r="KN267" s="45"/>
      <c r="KO267" s="45"/>
      <c r="KP267" s="45"/>
      <c r="KQ267" s="45"/>
      <c r="KR267" s="45"/>
      <c r="KS267" s="45"/>
      <c r="KT267" s="45"/>
      <c r="KU267" s="45"/>
      <c r="KV267" s="45"/>
      <c r="KW267" s="45"/>
      <c r="KX267" s="45"/>
      <c r="KY267" s="45"/>
      <c r="KZ267" s="45"/>
      <c r="LA267" s="45"/>
      <c r="LB267" s="45"/>
      <c r="LC267" s="45"/>
      <c r="LD267" s="45"/>
      <c r="LE267" s="45"/>
      <c r="LF267" s="45"/>
      <c r="LG267" s="45"/>
      <c r="LH267" s="45"/>
      <c r="LI267" s="45"/>
      <c r="LJ267" s="45"/>
      <c r="LK267" s="45"/>
      <c r="LL267" s="45"/>
      <c r="LM267" s="45"/>
      <c r="LN267" s="45"/>
      <c r="LO267" s="45"/>
      <c r="LP267" s="45"/>
      <c r="LQ267" s="45"/>
      <c r="LR267" s="45"/>
      <c r="LS267" s="45"/>
      <c r="LT267" s="45"/>
      <c r="LU267" s="45"/>
      <c r="LV267" s="45"/>
      <c r="LW267" s="45"/>
      <c r="LX267" s="45"/>
      <c r="LY267" s="45"/>
      <c r="LZ267" s="45"/>
      <c r="MA267" s="45"/>
      <c r="MB267" s="45"/>
      <c r="MC267" s="45"/>
      <c r="MD267" s="45"/>
      <c r="ME267" s="45"/>
      <c r="MF267" s="45"/>
      <c r="MG267" s="45"/>
      <c r="MH267" s="45"/>
      <c r="MI267" s="45"/>
      <c r="MJ267" s="45"/>
      <c r="MK267" s="45"/>
      <c r="ML267" s="45"/>
      <c r="MM267" s="45"/>
      <c r="MN267" s="45"/>
      <c r="MO267" s="45"/>
      <c r="MP267" s="45"/>
      <c r="MQ267" s="45"/>
      <c r="MR267" s="45"/>
      <c r="MS267" s="45"/>
      <c r="MT267" s="45"/>
      <c r="MU267" s="45"/>
      <c r="MV267" s="45"/>
      <c r="MW267" s="45"/>
      <c r="MX267" s="45"/>
      <c r="MY267" s="45"/>
      <c r="MZ267" s="45"/>
      <c r="NA267" s="45"/>
      <c r="NB267" s="45"/>
    </row>
    <row r="268" spans="2:366" x14ac:dyDescent="0.2">
      <c r="B268" s="45"/>
      <c r="C268" s="58"/>
      <c r="D268" s="148"/>
      <c r="E268" s="149"/>
      <c r="F268" s="58"/>
      <c r="G268" s="148"/>
      <c r="H268" s="149"/>
      <c r="I268" s="58"/>
      <c r="J268" s="148"/>
      <c r="K268" s="149"/>
      <c r="L268" s="58"/>
      <c r="M268" s="148"/>
      <c r="N268" s="149"/>
      <c r="O268" s="58"/>
      <c r="P268" s="148"/>
      <c r="Q268" s="149"/>
      <c r="R268" s="58"/>
      <c r="S268" s="148"/>
      <c r="T268" s="149"/>
      <c r="U268" s="58"/>
      <c r="V268" s="148"/>
      <c r="W268" s="149"/>
      <c r="X268" s="58"/>
      <c r="Y268" s="148"/>
      <c r="Z268" s="149"/>
      <c r="AA268" s="58"/>
      <c r="AB268" s="148"/>
      <c r="AC268" s="149"/>
      <c r="JG268" s="44"/>
      <c r="JH268" s="45"/>
      <c r="JI268" s="45"/>
      <c r="JJ268" s="45"/>
      <c r="JK268" s="45"/>
      <c r="JL268" s="45"/>
      <c r="JM268" s="45"/>
      <c r="JN268" s="45"/>
      <c r="JO268" s="45"/>
      <c r="JP268" s="45"/>
      <c r="JQ268" s="45"/>
      <c r="JR268" s="45"/>
      <c r="JS268" s="45"/>
      <c r="JT268" s="45"/>
      <c r="JU268" s="45"/>
      <c r="JV268" s="45"/>
      <c r="JW268" s="45"/>
      <c r="JX268" s="45"/>
      <c r="JY268" s="45"/>
      <c r="JZ268" s="45"/>
      <c r="KA268" s="45"/>
      <c r="KB268" s="45"/>
      <c r="KC268" s="45"/>
      <c r="KD268" s="45"/>
      <c r="KE268" s="45"/>
      <c r="KF268" s="45"/>
      <c r="KG268" s="45"/>
      <c r="KH268" s="45"/>
      <c r="KI268" s="45"/>
      <c r="KJ268" s="45"/>
      <c r="KK268" s="45"/>
      <c r="KL268" s="45"/>
      <c r="KM268" s="45"/>
      <c r="KN268" s="45"/>
      <c r="KO268" s="45"/>
      <c r="KP268" s="45"/>
      <c r="KQ268" s="45"/>
      <c r="KR268" s="45"/>
      <c r="KS268" s="45"/>
      <c r="KT268" s="45"/>
      <c r="KU268" s="45"/>
      <c r="KV268" s="45"/>
      <c r="KW268" s="45"/>
      <c r="KX268" s="45"/>
      <c r="KY268" s="45"/>
      <c r="KZ268" s="45"/>
      <c r="LA268" s="45"/>
      <c r="LB268" s="45"/>
      <c r="LC268" s="45"/>
      <c r="LD268" s="45"/>
      <c r="LE268" s="45"/>
      <c r="LF268" s="45"/>
      <c r="LG268" s="45"/>
      <c r="LH268" s="45"/>
      <c r="LI268" s="45"/>
      <c r="LJ268" s="45"/>
      <c r="LK268" s="45"/>
      <c r="LL268" s="45"/>
      <c r="LM268" s="45"/>
      <c r="LN268" s="45"/>
      <c r="LO268" s="45"/>
      <c r="LP268" s="45"/>
      <c r="LQ268" s="45"/>
      <c r="LR268" s="45"/>
      <c r="LS268" s="45"/>
      <c r="LT268" s="45"/>
      <c r="LU268" s="45"/>
      <c r="LV268" s="45"/>
      <c r="LW268" s="45"/>
      <c r="LX268" s="45"/>
      <c r="LY268" s="45"/>
      <c r="LZ268" s="45"/>
      <c r="MA268" s="45"/>
      <c r="MB268" s="45"/>
      <c r="MC268" s="45"/>
      <c r="MD268" s="45"/>
      <c r="ME268" s="45"/>
      <c r="MF268" s="45"/>
      <c r="MG268" s="45"/>
      <c r="MH268" s="45"/>
      <c r="MI268" s="45"/>
      <c r="MJ268" s="45"/>
      <c r="MK268" s="45"/>
      <c r="ML268" s="45"/>
      <c r="MM268" s="45"/>
      <c r="MN268" s="45"/>
      <c r="MO268" s="45"/>
      <c r="MP268" s="45"/>
      <c r="MQ268" s="45"/>
      <c r="MR268" s="45"/>
      <c r="MS268" s="45"/>
      <c r="MT268" s="45"/>
      <c r="MU268" s="45"/>
      <c r="MV268" s="45"/>
      <c r="MW268" s="45"/>
      <c r="MX268" s="45"/>
      <c r="MY268" s="45"/>
      <c r="MZ268" s="45"/>
      <c r="NA268" s="45"/>
      <c r="NB268" s="45"/>
    </row>
    <row r="269" spans="2:366" x14ac:dyDescent="0.2">
      <c r="B269" s="45"/>
      <c r="C269" s="58"/>
      <c r="D269" s="148"/>
      <c r="E269" s="149"/>
      <c r="F269" s="58"/>
      <c r="G269" s="148"/>
      <c r="H269" s="149"/>
      <c r="I269" s="58"/>
      <c r="J269" s="148"/>
      <c r="K269" s="149"/>
      <c r="L269" s="58"/>
      <c r="M269" s="148"/>
      <c r="N269" s="149"/>
      <c r="O269" s="58"/>
      <c r="P269" s="148"/>
      <c r="Q269" s="149"/>
      <c r="R269" s="58"/>
      <c r="S269" s="148"/>
      <c r="T269" s="149"/>
      <c r="U269" s="58"/>
      <c r="V269" s="148"/>
      <c r="W269" s="149"/>
      <c r="X269" s="58"/>
      <c r="Y269" s="148"/>
      <c r="Z269" s="149"/>
      <c r="AA269" s="58"/>
      <c r="AB269" s="148"/>
      <c r="AC269" s="149"/>
      <c r="JG269" s="44"/>
      <c r="JH269" s="45"/>
      <c r="JI269" s="45"/>
      <c r="JJ269" s="45"/>
      <c r="JK269" s="45"/>
      <c r="JL269" s="45"/>
      <c r="JM269" s="45"/>
      <c r="JN269" s="45"/>
      <c r="JO269" s="45"/>
      <c r="JP269" s="45"/>
      <c r="JQ269" s="45"/>
      <c r="JR269" s="45"/>
      <c r="JS269" s="45"/>
      <c r="JT269" s="45"/>
      <c r="JU269" s="45"/>
      <c r="JV269" s="45"/>
      <c r="JW269" s="45"/>
      <c r="JX269" s="45"/>
      <c r="JY269" s="45"/>
      <c r="JZ269" s="45"/>
      <c r="KA269" s="45"/>
      <c r="KB269" s="45"/>
      <c r="KC269" s="45"/>
      <c r="KD269" s="45"/>
      <c r="KE269" s="45"/>
      <c r="KF269" s="45"/>
      <c r="KG269" s="45"/>
      <c r="KH269" s="45"/>
      <c r="KI269" s="45"/>
      <c r="KJ269" s="45"/>
      <c r="KK269" s="45"/>
      <c r="KL269" s="45"/>
      <c r="KM269" s="45"/>
      <c r="KN269" s="45"/>
      <c r="KO269" s="45"/>
      <c r="KP269" s="45"/>
      <c r="KQ269" s="45"/>
      <c r="KR269" s="45"/>
      <c r="KS269" s="45"/>
      <c r="KT269" s="45"/>
      <c r="KU269" s="45"/>
      <c r="KV269" s="45"/>
      <c r="KW269" s="45"/>
      <c r="KX269" s="45"/>
      <c r="KY269" s="45"/>
      <c r="KZ269" s="45"/>
      <c r="LA269" s="45"/>
      <c r="LB269" s="45"/>
      <c r="LC269" s="45"/>
      <c r="LD269" s="45"/>
      <c r="LE269" s="45"/>
      <c r="LF269" s="45"/>
      <c r="LG269" s="45"/>
      <c r="LH269" s="45"/>
      <c r="LI269" s="45"/>
      <c r="LJ269" s="45"/>
      <c r="LK269" s="45"/>
      <c r="LL269" s="45"/>
      <c r="LM269" s="45"/>
      <c r="LN269" s="45"/>
      <c r="LO269" s="45"/>
      <c r="LP269" s="45"/>
      <c r="LQ269" s="45"/>
      <c r="LR269" s="45"/>
      <c r="LS269" s="45"/>
      <c r="LT269" s="45"/>
      <c r="LU269" s="45"/>
      <c r="LV269" s="45"/>
      <c r="LW269" s="45"/>
      <c r="LX269" s="45"/>
      <c r="LY269" s="45"/>
      <c r="LZ269" s="45"/>
      <c r="MA269" s="45"/>
      <c r="MB269" s="45"/>
      <c r="MC269" s="45"/>
      <c r="MD269" s="45"/>
      <c r="ME269" s="45"/>
      <c r="MF269" s="45"/>
      <c r="MG269" s="45"/>
      <c r="MH269" s="45"/>
      <c r="MI269" s="45"/>
      <c r="MJ269" s="45"/>
      <c r="MK269" s="45"/>
      <c r="ML269" s="45"/>
      <c r="MM269" s="45"/>
      <c r="MN269" s="45"/>
      <c r="MO269" s="45"/>
      <c r="MP269" s="45"/>
      <c r="MQ269" s="45"/>
      <c r="MR269" s="45"/>
      <c r="MS269" s="45"/>
      <c r="MT269" s="45"/>
      <c r="MU269" s="45"/>
      <c r="MV269" s="45"/>
      <c r="MW269" s="45"/>
      <c r="MX269" s="45"/>
      <c r="MY269" s="45"/>
      <c r="MZ269" s="45"/>
      <c r="NA269" s="45"/>
      <c r="NB269" s="45"/>
    </row>
    <row r="270" spans="2:366" x14ac:dyDescent="0.2">
      <c r="B270" s="45"/>
      <c r="C270" s="58"/>
      <c r="D270" s="148"/>
      <c r="E270" s="149"/>
      <c r="F270" s="58"/>
      <c r="G270" s="148"/>
      <c r="H270" s="149"/>
      <c r="I270" s="58"/>
      <c r="J270" s="148"/>
      <c r="K270" s="149"/>
      <c r="L270" s="58"/>
      <c r="M270" s="148"/>
      <c r="N270" s="149"/>
      <c r="O270" s="58"/>
      <c r="P270" s="148"/>
      <c r="Q270" s="149"/>
      <c r="R270" s="58"/>
      <c r="S270" s="148"/>
      <c r="T270" s="149"/>
      <c r="U270" s="58"/>
      <c r="V270" s="148"/>
      <c r="W270" s="149"/>
      <c r="X270" s="58"/>
      <c r="Y270" s="148"/>
      <c r="Z270" s="149"/>
      <c r="AA270" s="58"/>
      <c r="AB270" s="148"/>
      <c r="AC270" s="149"/>
      <c r="JG270" s="44"/>
      <c r="JH270" s="45"/>
      <c r="JI270" s="45"/>
      <c r="JJ270" s="45"/>
      <c r="JK270" s="45"/>
      <c r="JL270" s="45"/>
      <c r="JM270" s="45"/>
      <c r="JN270" s="45"/>
      <c r="JO270" s="45"/>
      <c r="JP270" s="45"/>
      <c r="JQ270" s="45"/>
      <c r="JR270" s="45"/>
      <c r="JS270" s="45"/>
      <c r="JT270" s="45"/>
      <c r="JU270" s="45"/>
      <c r="JV270" s="45"/>
      <c r="JW270" s="45"/>
      <c r="JX270" s="45"/>
      <c r="JY270" s="45"/>
      <c r="JZ270" s="45"/>
      <c r="KA270" s="45"/>
      <c r="KB270" s="45"/>
      <c r="KC270" s="45"/>
      <c r="KD270" s="45"/>
      <c r="KE270" s="45"/>
      <c r="KF270" s="45"/>
      <c r="KG270" s="45"/>
      <c r="KH270" s="45"/>
      <c r="KI270" s="45"/>
      <c r="KJ270" s="45"/>
      <c r="KK270" s="45"/>
      <c r="KL270" s="45"/>
      <c r="KM270" s="45"/>
      <c r="KN270" s="45"/>
      <c r="KO270" s="45"/>
      <c r="KP270" s="45"/>
      <c r="KQ270" s="45"/>
      <c r="KR270" s="45"/>
      <c r="KS270" s="45"/>
      <c r="KT270" s="45"/>
      <c r="KU270" s="45"/>
      <c r="KV270" s="45"/>
      <c r="KW270" s="45"/>
      <c r="KX270" s="45"/>
      <c r="KY270" s="45"/>
      <c r="KZ270" s="45"/>
      <c r="LA270" s="45"/>
      <c r="LB270" s="45"/>
      <c r="LC270" s="45"/>
      <c r="LD270" s="45"/>
      <c r="LE270" s="45"/>
      <c r="LF270" s="45"/>
      <c r="LG270" s="45"/>
      <c r="LH270" s="45"/>
      <c r="LI270" s="45"/>
      <c r="LJ270" s="45"/>
      <c r="LK270" s="45"/>
      <c r="LL270" s="45"/>
      <c r="LM270" s="45"/>
      <c r="LN270" s="45"/>
      <c r="LO270" s="45"/>
      <c r="LP270" s="45"/>
      <c r="LQ270" s="45"/>
      <c r="LR270" s="45"/>
      <c r="LS270" s="45"/>
      <c r="LT270" s="45"/>
      <c r="LU270" s="45"/>
      <c r="LV270" s="45"/>
      <c r="LW270" s="45"/>
      <c r="LX270" s="45"/>
      <c r="LY270" s="45"/>
      <c r="LZ270" s="45"/>
      <c r="MA270" s="45"/>
      <c r="MB270" s="45"/>
      <c r="MC270" s="45"/>
      <c r="MD270" s="45"/>
      <c r="ME270" s="45"/>
      <c r="MF270" s="45"/>
      <c r="MG270" s="45"/>
      <c r="MH270" s="45"/>
      <c r="MI270" s="45"/>
      <c r="MJ270" s="45"/>
      <c r="MK270" s="45"/>
      <c r="ML270" s="45"/>
      <c r="MM270" s="45"/>
      <c r="MN270" s="45"/>
      <c r="MO270" s="45"/>
      <c r="MP270" s="45"/>
      <c r="MQ270" s="45"/>
      <c r="MR270" s="45"/>
      <c r="MS270" s="45"/>
      <c r="MT270" s="45"/>
      <c r="MU270" s="45"/>
      <c r="MV270" s="45"/>
      <c r="MW270" s="45"/>
      <c r="MX270" s="45"/>
      <c r="MY270" s="45"/>
      <c r="MZ270" s="45"/>
      <c r="NA270" s="45"/>
      <c r="NB270" s="45"/>
    </row>
    <row r="271" spans="2:366" x14ac:dyDescent="0.2">
      <c r="B271" s="45"/>
      <c r="C271" s="58"/>
      <c r="D271" s="148"/>
      <c r="E271" s="149"/>
      <c r="F271" s="58"/>
      <c r="G271" s="148"/>
      <c r="H271" s="149"/>
      <c r="I271" s="58"/>
      <c r="J271" s="148"/>
      <c r="K271" s="149"/>
      <c r="L271" s="58"/>
      <c r="M271" s="148"/>
      <c r="N271" s="149"/>
      <c r="O271" s="58"/>
      <c r="P271" s="148"/>
      <c r="Q271" s="149"/>
      <c r="R271" s="58"/>
      <c r="S271" s="148"/>
      <c r="T271" s="149"/>
      <c r="U271" s="58"/>
      <c r="V271" s="148"/>
      <c r="W271" s="149"/>
      <c r="X271" s="58"/>
      <c r="Y271" s="148"/>
      <c r="Z271" s="149"/>
      <c r="AA271" s="58"/>
      <c r="AB271" s="148"/>
      <c r="AC271" s="149"/>
      <c r="JG271" s="44"/>
      <c r="JH271" s="45"/>
      <c r="JI271" s="45"/>
      <c r="JJ271" s="45"/>
      <c r="JK271" s="45"/>
      <c r="JL271" s="45"/>
      <c r="JM271" s="45"/>
      <c r="JN271" s="45"/>
      <c r="JO271" s="45"/>
      <c r="JP271" s="45"/>
      <c r="JQ271" s="45"/>
      <c r="JR271" s="45"/>
      <c r="JS271" s="45"/>
      <c r="JT271" s="45"/>
      <c r="JU271" s="45"/>
      <c r="JV271" s="45"/>
      <c r="JW271" s="45"/>
      <c r="JX271" s="45"/>
      <c r="JY271" s="45"/>
      <c r="JZ271" s="45"/>
      <c r="KA271" s="45"/>
      <c r="KB271" s="45"/>
      <c r="KC271" s="45"/>
      <c r="KD271" s="45"/>
      <c r="KE271" s="45"/>
      <c r="KF271" s="45"/>
      <c r="KG271" s="45"/>
      <c r="KH271" s="45"/>
      <c r="KI271" s="45"/>
      <c r="KJ271" s="45"/>
      <c r="KK271" s="45"/>
      <c r="KL271" s="45"/>
      <c r="KM271" s="45"/>
      <c r="KN271" s="45"/>
      <c r="KO271" s="45"/>
      <c r="KP271" s="45"/>
      <c r="KQ271" s="45"/>
      <c r="KR271" s="45"/>
      <c r="KS271" s="45"/>
      <c r="KT271" s="45"/>
      <c r="KU271" s="45"/>
      <c r="KV271" s="45"/>
      <c r="KW271" s="45"/>
      <c r="KX271" s="45"/>
      <c r="KY271" s="45"/>
      <c r="KZ271" s="45"/>
      <c r="LA271" s="45"/>
      <c r="LB271" s="45"/>
      <c r="LC271" s="45"/>
      <c r="LD271" s="45"/>
      <c r="LE271" s="45"/>
      <c r="LF271" s="45"/>
      <c r="LG271" s="45"/>
      <c r="LH271" s="45"/>
      <c r="LI271" s="45"/>
      <c r="LJ271" s="45"/>
      <c r="LK271" s="45"/>
      <c r="LL271" s="45"/>
      <c r="LM271" s="45"/>
      <c r="LN271" s="45"/>
      <c r="LO271" s="45"/>
      <c r="LP271" s="45"/>
      <c r="LQ271" s="45"/>
      <c r="LR271" s="45"/>
      <c r="LS271" s="45"/>
      <c r="LT271" s="45"/>
      <c r="LU271" s="45"/>
      <c r="LV271" s="45"/>
      <c r="LW271" s="45"/>
      <c r="LX271" s="45"/>
      <c r="LY271" s="45"/>
      <c r="LZ271" s="45"/>
      <c r="MA271" s="45"/>
      <c r="MB271" s="45"/>
      <c r="MC271" s="45"/>
      <c r="MD271" s="45"/>
      <c r="ME271" s="45"/>
      <c r="MF271" s="45"/>
      <c r="MG271" s="45"/>
      <c r="MH271" s="45"/>
      <c r="MI271" s="45"/>
      <c r="MJ271" s="45"/>
      <c r="MK271" s="45"/>
      <c r="ML271" s="45"/>
      <c r="MM271" s="45"/>
      <c r="MN271" s="45"/>
      <c r="MO271" s="45"/>
      <c r="MP271" s="45"/>
      <c r="MQ271" s="45"/>
      <c r="MR271" s="45"/>
      <c r="MS271" s="45"/>
      <c r="MT271" s="45"/>
      <c r="MU271" s="45"/>
      <c r="MV271" s="45"/>
      <c r="MW271" s="45"/>
      <c r="MX271" s="45"/>
      <c r="MY271" s="45"/>
      <c r="MZ271" s="45"/>
      <c r="NA271" s="45"/>
      <c r="NB271" s="45"/>
    </row>
    <row r="272" spans="2:366" x14ac:dyDescent="0.2">
      <c r="B272" s="45"/>
      <c r="C272" s="58"/>
      <c r="D272" s="148"/>
      <c r="E272" s="149"/>
      <c r="F272" s="58"/>
      <c r="G272" s="148"/>
      <c r="H272" s="149"/>
      <c r="I272" s="58"/>
      <c r="J272" s="148"/>
      <c r="K272" s="149"/>
      <c r="L272" s="58"/>
      <c r="M272" s="148"/>
      <c r="N272" s="149"/>
      <c r="O272" s="58"/>
      <c r="P272" s="148"/>
      <c r="Q272" s="149"/>
      <c r="R272" s="58"/>
      <c r="S272" s="148"/>
      <c r="T272" s="149"/>
      <c r="U272" s="58"/>
      <c r="V272" s="148"/>
      <c r="W272" s="149"/>
      <c r="X272" s="58"/>
      <c r="Y272" s="148"/>
      <c r="Z272" s="149"/>
      <c r="AA272" s="58"/>
      <c r="AB272" s="148"/>
      <c r="AC272" s="149"/>
      <c r="JG272" s="44"/>
      <c r="JH272" s="45"/>
      <c r="JI272" s="45"/>
      <c r="JJ272" s="45"/>
      <c r="JK272" s="45"/>
      <c r="JL272" s="45"/>
      <c r="JM272" s="45"/>
      <c r="JN272" s="45"/>
      <c r="JO272" s="45"/>
      <c r="JP272" s="45"/>
      <c r="JQ272" s="45"/>
      <c r="JR272" s="45"/>
      <c r="JS272" s="45"/>
      <c r="JT272" s="45"/>
      <c r="JU272" s="45"/>
      <c r="JV272" s="45"/>
      <c r="JW272" s="45"/>
      <c r="JX272" s="45"/>
      <c r="JY272" s="45"/>
      <c r="JZ272" s="45"/>
      <c r="KA272" s="45"/>
      <c r="KB272" s="45"/>
      <c r="KC272" s="45"/>
      <c r="KD272" s="45"/>
      <c r="KE272" s="45"/>
      <c r="KF272" s="45"/>
      <c r="KG272" s="45"/>
      <c r="KH272" s="45"/>
      <c r="KI272" s="45"/>
      <c r="KJ272" s="45"/>
      <c r="KK272" s="45"/>
      <c r="KL272" s="45"/>
      <c r="KM272" s="45"/>
      <c r="KN272" s="45"/>
      <c r="KO272" s="45"/>
      <c r="KP272" s="45"/>
      <c r="KQ272" s="45"/>
      <c r="KR272" s="45"/>
      <c r="KS272" s="45"/>
      <c r="KT272" s="45"/>
      <c r="KU272" s="45"/>
      <c r="KV272" s="45"/>
      <c r="KW272" s="45"/>
      <c r="KX272" s="45"/>
      <c r="KY272" s="45"/>
      <c r="KZ272" s="45"/>
      <c r="LA272" s="45"/>
      <c r="LB272" s="45"/>
      <c r="LC272" s="45"/>
      <c r="LD272" s="45"/>
      <c r="LE272" s="45"/>
      <c r="LF272" s="45"/>
      <c r="LG272" s="45"/>
      <c r="LH272" s="45"/>
      <c r="LI272" s="45"/>
      <c r="LJ272" s="45"/>
      <c r="LK272" s="45"/>
      <c r="LL272" s="45"/>
      <c r="LM272" s="45"/>
      <c r="LN272" s="45"/>
      <c r="LO272" s="45"/>
      <c r="LP272" s="45"/>
      <c r="LQ272" s="45"/>
      <c r="LR272" s="45"/>
      <c r="LS272" s="45"/>
      <c r="LT272" s="45"/>
      <c r="LU272" s="45"/>
      <c r="LV272" s="45"/>
      <c r="LW272" s="45"/>
      <c r="LX272" s="45"/>
      <c r="LY272" s="45"/>
      <c r="LZ272" s="45"/>
      <c r="MA272" s="45"/>
      <c r="MB272" s="45"/>
      <c r="MC272" s="45"/>
      <c r="MD272" s="45"/>
      <c r="ME272" s="45"/>
      <c r="MF272" s="45"/>
      <c r="MG272" s="45"/>
      <c r="MH272" s="45"/>
      <c r="MI272" s="45"/>
      <c r="MJ272" s="45"/>
      <c r="MK272" s="45"/>
      <c r="ML272" s="45"/>
      <c r="MM272" s="45"/>
      <c r="MN272" s="45"/>
      <c r="MO272" s="45"/>
      <c r="MP272" s="45"/>
      <c r="MQ272" s="45"/>
      <c r="MR272" s="45"/>
      <c r="MS272" s="45"/>
      <c r="MT272" s="45"/>
      <c r="MU272" s="45"/>
      <c r="MV272" s="45"/>
      <c r="MW272" s="45"/>
      <c r="MX272" s="45"/>
      <c r="MY272" s="45"/>
      <c r="MZ272" s="45"/>
      <c r="NA272" s="45"/>
      <c r="NB272" s="45"/>
    </row>
    <row r="273" spans="2:366" x14ac:dyDescent="0.2">
      <c r="B273" s="45"/>
      <c r="C273" s="58"/>
      <c r="D273" s="148"/>
      <c r="E273" s="149"/>
      <c r="F273" s="58"/>
      <c r="G273" s="148"/>
      <c r="H273" s="149"/>
      <c r="I273" s="58"/>
      <c r="J273" s="148"/>
      <c r="K273" s="149"/>
      <c r="L273" s="58"/>
      <c r="M273" s="148"/>
      <c r="N273" s="149"/>
      <c r="O273" s="58"/>
      <c r="P273" s="148"/>
      <c r="Q273" s="149"/>
      <c r="R273" s="58"/>
      <c r="S273" s="148"/>
      <c r="T273" s="149"/>
      <c r="U273" s="58"/>
      <c r="V273" s="148"/>
      <c r="W273" s="149"/>
      <c r="X273" s="58"/>
      <c r="Y273" s="148"/>
      <c r="Z273" s="149"/>
      <c r="AA273" s="58"/>
      <c r="AB273" s="148"/>
      <c r="AC273" s="149"/>
      <c r="JG273" s="44"/>
      <c r="JH273" s="45"/>
      <c r="JI273" s="45"/>
      <c r="JJ273" s="45"/>
      <c r="JK273" s="45"/>
      <c r="JL273" s="45"/>
      <c r="JM273" s="45"/>
      <c r="JN273" s="45"/>
      <c r="JO273" s="45"/>
      <c r="JP273" s="45"/>
      <c r="JQ273" s="45"/>
      <c r="JR273" s="45"/>
      <c r="JS273" s="45"/>
      <c r="JT273" s="45"/>
      <c r="JU273" s="45"/>
      <c r="JV273" s="45"/>
      <c r="JW273" s="45"/>
      <c r="JX273" s="45"/>
      <c r="JY273" s="45"/>
      <c r="JZ273" s="45"/>
      <c r="KA273" s="45"/>
      <c r="KB273" s="45"/>
      <c r="KC273" s="45"/>
      <c r="KD273" s="45"/>
      <c r="KE273" s="45"/>
      <c r="KF273" s="45"/>
      <c r="KG273" s="45"/>
      <c r="KH273" s="45"/>
      <c r="KI273" s="45"/>
      <c r="KJ273" s="45"/>
      <c r="KK273" s="45"/>
      <c r="KL273" s="45"/>
      <c r="KM273" s="45"/>
      <c r="KN273" s="45"/>
      <c r="KO273" s="45"/>
      <c r="KP273" s="45"/>
      <c r="KQ273" s="45"/>
      <c r="KR273" s="45"/>
      <c r="KS273" s="45"/>
      <c r="KT273" s="45"/>
      <c r="KU273" s="45"/>
      <c r="KV273" s="45"/>
      <c r="KW273" s="45"/>
      <c r="KX273" s="45"/>
      <c r="KY273" s="45"/>
      <c r="KZ273" s="45"/>
      <c r="LA273" s="45"/>
      <c r="LB273" s="45"/>
      <c r="LC273" s="45"/>
      <c r="LD273" s="45"/>
      <c r="LE273" s="45"/>
      <c r="LF273" s="45"/>
      <c r="LG273" s="45"/>
      <c r="LH273" s="45"/>
      <c r="LI273" s="45"/>
      <c r="LJ273" s="45"/>
      <c r="LK273" s="45"/>
      <c r="LL273" s="45"/>
      <c r="LM273" s="45"/>
      <c r="LN273" s="45"/>
      <c r="LO273" s="45"/>
      <c r="LP273" s="45"/>
      <c r="LQ273" s="45"/>
      <c r="LR273" s="45"/>
      <c r="LS273" s="45"/>
      <c r="LT273" s="45"/>
      <c r="LU273" s="45"/>
      <c r="LV273" s="45"/>
      <c r="LW273" s="45"/>
      <c r="LX273" s="45"/>
      <c r="LY273" s="45"/>
      <c r="LZ273" s="45"/>
      <c r="MA273" s="45"/>
      <c r="MB273" s="45"/>
      <c r="MC273" s="45"/>
      <c r="MD273" s="45"/>
      <c r="ME273" s="45"/>
      <c r="MF273" s="45"/>
      <c r="MG273" s="45"/>
      <c r="MH273" s="45"/>
      <c r="MI273" s="45"/>
      <c r="MJ273" s="45"/>
      <c r="MK273" s="45"/>
      <c r="ML273" s="45"/>
      <c r="MM273" s="45"/>
      <c r="MN273" s="45"/>
      <c r="MO273" s="45"/>
      <c r="MP273" s="45"/>
      <c r="MQ273" s="45"/>
      <c r="MR273" s="45"/>
      <c r="MS273" s="45"/>
      <c r="MT273" s="45"/>
      <c r="MU273" s="45"/>
      <c r="MV273" s="45"/>
      <c r="MW273" s="45"/>
      <c r="MX273" s="45"/>
      <c r="MY273" s="45"/>
      <c r="MZ273" s="45"/>
      <c r="NA273" s="45"/>
      <c r="NB273" s="45"/>
    </row>
    <row r="274" spans="2:366" x14ac:dyDescent="0.2">
      <c r="B274" s="45"/>
      <c r="C274" s="58"/>
      <c r="D274" s="148"/>
      <c r="E274" s="149"/>
      <c r="F274" s="58"/>
      <c r="G274" s="148"/>
      <c r="H274" s="149"/>
      <c r="I274" s="58"/>
      <c r="J274" s="148"/>
      <c r="K274" s="149"/>
      <c r="L274" s="58"/>
      <c r="M274" s="148"/>
      <c r="N274" s="149"/>
      <c r="O274" s="58"/>
      <c r="P274" s="148"/>
      <c r="Q274" s="149"/>
      <c r="R274" s="58"/>
      <c r="S274" s="148"/>
      <c r="T274" s="149"/>
      <c r="U274" s="58"/>
      <c r="V274" s="148"/>
      <c r="W274" s="149"/>
      <c r="X274" s="58"/>
      <c r="Y274" s="148"/>
      <c r="Z274" s="149"/>
      <c r="AA274" s="58"/>
      <c r="AB274" s="148"/>
      <c r="AC274" s="149"/>
      <c r="JG274" s="44"/>
      <c r="JH274" s="45"/>
      <c r="JI274" s="45"/>
      <c r="JJ274" s="45"/>
      <c r="JK274" s="45"/>
      <c r="JL274" s="45"/>
      <c r="JM274" s="45"/>
      <c r="JN274" s="45"/>
      <c r="JO274" s="45"/>
      <c r="JP274" s="45"/>
      <c r="JQ274" s="45"/>
      <c r="JR274" s="45"/>
      <c r="JS274" s="45"/>
      <c r="JT274" s="45"/>
      <c r="JU274" s="45"/>
      <c r="JV274" s="45"/>
      <c r="JW274" s="45"/>
      <c r="JX274" s="45"/>
      <c r="JY274" s="45"/>
      <c r="JZ274" s="45"/>
      <c r="KA274" s="45"/>
      <c r="KB274" s="45"/>
      <c r="KC274" s="45"/>
      <c r="KD274" s="45"/>
      <c r="KE274" s="45"/>
      <c r="KF274" s="45"/>
      <c r="KG274" s="45"/>
      <c r="KH274" s="45"/>
      <c r="KI274" s="45"/>
      <c r="KJ274" s="45"/>
      <c r="KK274" s="45"/>
      <c r="KL274" s="45"/>
      <c r="KM274" s="45"/>
      <c r="KN274" s="45"/>
      <c r="KO274" s="45"/>
      <c r="KP274" s="45"/>
      <c r="KQ274" s="45"/>
      <c r="KR274" s="45"/>
      <c r="KS274" s="45"/>
      <c r="KT274" s="45"/>
      <c r="KU274" s="45"/>
      <c r="KV274" s="45"/>
      <c r="KW274" s="45"/>
      <c r="KX274" s="45"/>
      <c r="KY274" s="45"/>
      <c r="KZ274" s="45"/>
      <c r="LA274" s="45"/>
      <c r="LB274" s="45"/>
      <c r="LC274" s="45"/>
      <c r="LD274" s="45"/>
      <c r="LE274" s="45"/>
      <c r="LF274" s="45"/>
      <c r="LG274" s="45"/>
      <c r="LH274" s="45"/>
      <c r="LI274" s="45"/>
      <c r="LJ274" s="45"/>
      <c r="LK274" s="45"/>
      <c r="LL274" s="45"/>
      <c r="LM274" s="45"/>
      <c r="LN274" s="45"/>
      <c r="LO274" s="45"/>
      <c r="LP274" s="45"/>
      <c r="LQ274" s="45"/>
      <c r="LR274" s="45"/>
      <c r="LS274" s="45"/>
      <c r="LT274" s="45"/>
      <c r="LU274" s="45"/>
      <c r="LV274" s="45"/>
      <c r="LW274" s="45"/>
      <c r="LX274" s="45"/>
      <c r="LY274" s="45"/>
      <c r="LZ274" s="45"/>
      <c r="MA274" s="45"/>
      <c r="MB274" s="45"/>
      <c r="MC274" s="45"/>
      <c r="MD274" s="45"/>
      <c r="ME274" s="45"/>
      <c r="MF274" s="45"/>
      <c r="MG274" s="45"/>
      <c r="MH274" s="45"/>
      <c r="MI274" s="45"/>
      <c r="MJ274" s="45"/>
      <c r="MK274" s="45"/>
      <c r="ML274" s="45"/>
      <c r="MM274" s="45"/>
      <c r="MN274" s="45"/>
      <c r="MO274" s="45"/>
      <c r="MP274" s="45"/>
      <c r="MQ274" s="45"/>
      <c r="MR274" s="45"/>
      <c r="MS274" s="45"/>
      <c r="MT274" s="45"/>
      <c r="MU274" s="45"/>
      <c r="MV274" s="45"/>
      <c r="MW274" s="45"/>
      <c r="MX274" s="45"/>
      <c r="MY274" s="45"/>
      <c r="MZ274" s="45"/>
      <c r="NA274" s="45"/>
      <c r="NB274" s="45"/>
    </row>
    <row r="275" spans="2:366" x14ac:dyDescent="0.2">
      <c r="B275" s="45"/>
      <c r="C275" s="58"/>
      <c r="D275" s="148"/>
      <c r="E275" s="149"/>
      <c r="F275" s="58"/>
      <c r="G275" s="148"/>
      <c r="H275" s="149"/>
      <c r="I275" s="58"/>
      <c r="J275" s="148"/>
      <c r="K275" s="149"/>
      <c r="L275" s="58"/>
      <c r="M275" s="148"/>
      <c r="N275" s="149"/>
      <c r="O275" s="58"/>
      <c r="P275" s="148"/>
      <c r="Q275" s="149"/>
      <c r="R275" s="58"/>
      <c r="S275" s="148"/>
      <c r="T275" s="149"/>
      <c r="U275" s="58"/>
      <c r="V275" s="148"/>
      <c r="W275" s="149"/>
      <c r="X275" s="58"/>
      <c r="Y275" s="148"/>
      <c r="Z275" s="149"/>
      <c r="AA275" s="58"/>
      <c r="AB275" s="148"/>
      <c r="AC275" s="149"/>
      <c r="JG275" s="44"/>
      <c r="JH275" s="45"/>
      <c r="JI275" s="45"/>
      <c r="JJ275" s="45"/>
      <c r="JK275" s="45"/>
      <c r="JL275" s="45"/>
      <c r="JM275" s="45"/>
      <c r="JN275" s="45"/>
      <c r="JO275" s="45"/>
      <c r="JP275" s="45"/>
      <c r="JQ275" s="45"/>
      <c r="JR275" s="45"/>
      <c r="JS275" s="45"/>
      <c r="JT275" s="45"/>
      <c r="JU275" s="45"/>
      <c r="JV275" s="45"/>
      <c r="JW275" s="45"/>
      <c r="JX275" s="45"/>
      <c r="JY275" s="45"/>
      <c r="JZ275" s="45"/>
      <c r="KA275" s="45"/>
      <c r="KB275" s="45"/>
      <c r="KC275" s="45"/>
      <c r="KD275" s="45"/>
      <c r="KE275" s="45"/>
      <c r="KF275" s="45"/>
      <c r="KG275" s="45"/>
      <c r="KH275" s="45"/>
      <c r="KI275" s="45"/>
      <c r="KJ275" s="45"/>
      <c r="KK275" s="45"/>
      <c r="KL275" s="45"/>
      <c r="KM275" s="45"/>
      <c r="KN275" s="45"/>
      <c r="KO275" s="45"/>
      <c r="KP275" s="45"/>
      <c r="KQ275" s="45"/>
      <c r="KR275" s="45"/>
      <c r="KS275" s="45"/>
      <c r="KT275" s="45"/>
      <c r="KU275" s="45"/>
      <c r="KV275" s="45"/>
      <c r="KW275" s="45"/>
      <c r="KX275" s="45"/>
      <c r="KY275" s="45"/>
      <c r="KZ275" s="45"/>
      <c r="LA275" s="45"/>
      <c r="LB275" s="45"/>
      <c r="LC275" s="45"/>
      <c r="LD275" s="45"/>
      <c r="LE275" s="45"/>
      <c r="LF275" s="45"/>
      <c r="LG275" s="45"/>
      <c r="LH275" s="45"/>
      <c r="LI275" s="45"/>
      <c r="LJ275" s="45"/>
      <c r="LK275" s="45"/>
      <c r="LL275" s="45"/>
      <c r="LM275" s="45"/>
      <c r="LN275" s="45"/>
      <c r="LO275" s="45"/>
      <c r="LP275" s="45"/>
      <c r="LQ275" s="45"/>
      <c r="LR275" s="45"/>
      <c r="LS275" s="45"/>
      <c r="LT275" s="45"/>
      <c r="LU275" s="45"/>
      <c r="LV275" s="45"/>
      <c r="LW275" s="45"/>
      <c r="LX275" s="45"/>
      <c r="LY275" s="45"/>
      <c r="LZ275" s="45"/>
      <c r="MA275" s="45"/>
      <c r="MB275" s="45"/>
      <c r="MC275" s="45"/>
      <c r="MD275" s="45"/>
      <c r="ME275" s="45"/>
      <c r="MF275" s="45"/>
      <c r="MG275" s="45"/>
      <c r="MH275" s="45"/>
      <c r="MI275" s="45"/>
      <c r="MJ275" s="45"/>
      <c r="MK275" s="45"/>
      <c r="ML275" s="45"/>
      <c r="MM275" s="45"/>
      <c r="MN275" s="45"/>
      <c r="MO275" s="45"/>
      <c r="MP275" s="45"/>
      <c r="MQ275" s="45"/>
      <c r="MR275" s="45"/>
      <c r="MS275" s="45"/>
      <c r="MT275" s="45"/>
      <c r="MU275" s="45"/>
      <c r="MV275" s="45"/>
      <c r="MW275" s="45"/>
      <c r="MX275" s="45"/>
      <c r="MY275" s="45"/>
      <c r="MZ275" s="45"/>
      <c r="NA275" s="45"/>
      <c r="NB275" s="45"/>
    </row>
    <row r="276" spans="2:366" x14ac:dyDescent="0.2">
      <c r="B276" s="45"/>
      <c r="C276" s="58"/>
      <c r="D276" s="148"/>
      <c r="E276" s="149"/>
      <c r="F276" s="58"/>
      <c r="G276" s="148"/>
      <c r="H276" s="149"/>
      <c r="I276" s="58"/>
      <c r="J276" s="148"/>
      <c r="K276" s="149"/>
      <c r="L276" s="58"/>
      <c r="M276" s="148"/>
      <c r="N276" s="149"/>
      <c r="O276" s="58"/>
      <c r="P276" s="148"/>
      <c r="Q276" s="149"/>
      <c r="R276" s="58"/>
      <c r="S276" s="148"/>
      <c r="T276" s="149"/>
      <c r="U276" s="58"/>
      <c r="V276" s="148"/>
      <c r="W276" s="149"/>
      <c r="X276" s="58"/>
      <c r="Y276" s="148"/>
      <c r="Z276" s="149"/>
      <c r="AA276" s="58"/>
      <c r="AB276" s="148"/>
      <c r="AC276" s="149"/>
      <c r="JG276" s="44"/>
      <c r="JH276" s="45"/>
      <c r="JI276" s="45"/>
      <c r="JJ276" s="45"/>
      <c r="JK276" s="45"/>
      <c r="JL276" s="45"/>
      <c r="JM276" s="45"/>
      <c r="JN276" s="45"/>
      <c r="JO276" s="45"/>
      <c r="JP276" s="45"/>
      <c r="JQ276" s="45"/>
      <c r="JR276" s="45"/>
      <c r="JS276" s="45"/>
      <c r="JT276" s="45"/>
      <c r="JU276" s="45"/>
      <c r="JV276" s="45"/>
      <c r="JW276" s="45"/>
      <c r="JX276" s="45"/>
      <c r="JY276" s="45"/>
      <c r="JZ276" s="45"/>
      <c r="KA276" s="45"/>
      <c r="KB276" s="45"/>
      <c r="KC276" s="45"/>
      <c r="KD276" s="45"/>
      <c r="KE276" s="45"/>
      <c r="KF276" s="45"/>
      <c r="KG276" s="45"/>
      <c r="KH276" s="45"/>
      <c r="KI276" s="45"/>
      <c r="KJ276" s="45"/>
      <c r="KK276" s="45"/>
      <c r="KL276" s="45"/>
      <c r="KM276" s="45"/>
      <c r="KN276" s="45"/>
      <c r="KO276" s="45"/>
      <c r="KP276" s="45"/>
      <c r="KQ276" s="45"/>
      <c r="KR276" s="45"/>
      <c r="KS276" s="45"/>
      <c r="KT276" s="45"/>
      <c r="KU276" s="45"/>
      <c r="KV276" s="45"/>
      <c r="KW276" s="45"/>
      <c r="KX276" s="45"/>
      <c r="KY276" s="45"/>
      <c r="KZ276" s="45"/>
      <c r="LA276" s="45"/>
      <c r="LB276" s="45"/>
      <c r="LC276" s="45"/>
      <c r="LD276" s="45"/>
      <c r="LE276" s="45"/>
      <c r="LF276" s="45"/>
      <c r="LG276" s="45"/>
      <c r="LH276" s="45"/>
      <c r="LI276" s="45"/>
      <c r="LJ276" s="45"/>
      <c r="LK276" s="45"/>
      <c r="LL276" s="45"/>
      <c r="LM276" s="45"/>
      <c r="LN276" s="45"/>
      <c r="LO276" s="45"/>
      <c r="LP276" s="45"/>
      <c r="LQ276" s="45"/>
      <c r="LR276" s="45"/>
      <c r="LS276" s="45"/>
      <c r="LT276" s="45"/>
      <c r="LU276" s="45"/>
      <c r="LV276" s="45"/>
      <c r="LW276" s="45"/>
      <c r="LX276" s="45"/>
      <c r="LY276" s="45"/>
      <c r="LZ276" s="45"/>
      <c r="MA276" s="45"/>
      <c r="MB276" s="45"/>
      <c r="MC276" s="45"/>
      <c r="MD276" s="45"/>
      <c r="ME276" s="45"/>
      <c r="MF276" s="45"/>
      <c r="MG276" s="45"/>
      <c r="MH276" s="45"/>
      <c r="MI276" s="45"/>
      <c r="MJ276" s="45"/>
      <c r="MK276" s="45"/>
      <c r="ML276" s="45"/>
      <c r="MM276" s="45"/>
      <c r="MN276" s="45"/>
      <c r="MO276" s="45"/>
      <c r="MP276" s="45"/>
      <c r="MQ276" s="45"/>
      <c r="MR276" s="45"/>
      <c r="MS276" s="45"/>
      <c r="MT276" s="45"/>
      <c r="MU276" s="45"/>
      <c r="MV276" s="45"/>
      <c r="MW276" s="45"/>
      <c r="MX276" s="45"/>
      <c r="MY276" s="45"/>
      <c r="MZ276" s="45"/>
      <c r="NA276" s="45"/>
      <c r="NB276" s="45"/>
    </row>
    <row r="277" spans="2:366" x14ac:dyDescent="0.2">
      <c r="B277" s="45"/>
      <c r="C277" s="58"/>
      <c r="D277" s="148"/>
      <c r="E277" s="149"/>
      <c r="F277" s="58"/>
      <c r="G277" s="148"/>
      <c r="H277" s="149"/>
      <c r="I277" s="58"/>
      <c r="J277" s="148"/>
      <c r="K277" s="149"/>
      <c r="L277" s="58"/>
      <c r="M277" s="148"/>
      <c r="N277" s="149"/>
      <c r="O277" s="58"/>
      <c r="P277" s="148"/>
      <c r="Q277" s="149"/>
      <c r="R277" s="58"/>
      <c r="S277" s="148"/>
      <c r="T277" s="149"/>
      <c r="U277" s="58"/>
      <c r="V277" s="148"/>
      <c r="W277" s="149"/>
      <c r="X277" s="58"/>
      <c r="Y277" s="148"/>
      <c r="Z277" s="149"/>
      <c r="AA277" s="58"/>
      <c r="AB277" s="148"/>
      <c r="AC277" s="149"/>
      <c r="JG277" s="44"/>
      <c r="JH277" s="45"/>
      <c r="JI277" s="45"/>
      <c r="JJ277" s="45"/>
      <c r="JK277" s="45"/>
      <c r="JL277" s="45"/>
      <c r="JM277" s="45"/>
      <c r="JN277" s="45"/>
      <c r="JO277" s="45"/>
      <c r="JP277" s="45"/>
      <c r="JQ277" s="45"/>
      <c r="JR277" s="45"/>
      <c r="JS277" s="45"/>
      <c r="JT277" s="45"/>
      <c r="JU277" s="45"/>
      <c r="JV277" s="45"/>
      <c r="JW277" s="45"/>
      <c r="JX277" s="45"/>
      <c r="JY277" s="45"/>
      <c r="JZ277" s="45"/>
      <c r="KA277" s="45"/>
      <c r="KB277" s="45"/>
      <c r="KC277" s="45"/>
      <c r="KD277" s="45"/>
      <c r="KE277" s="45"/>
      <c r="KF277" s="45"/>
      <c r="KG277" s="45"/>
      <c r="KH277" s="45"/>
      <c r="KI277" s="45"/>
      <c r="KJ277" s="45"/>
      <c r="KK277" s="45"/>
      <c r="KL277" s="45"/>
      <c r="KM277" s="45"/>
      <c r="KN277" s="45"/>
      <c r="KO277" s="45"/>
      <c r="KP277" s="45"/>
      <c r="KQ277" s="45"/>
      <c r="KR277" s="45"/>
      <c r="KS277" s="45"/>
      <c r="KT277" s="45"/>
      <c r="KU277" s="45"/>
      <c r="KV277" s="45"/>
      <c r="KW277" s="45"/>
      <c r="KX277" s="45"/>
      <c r="KY277" s="45"/>
      <c r="KZ277" s="45"/>
      <c r="LA277" s="45"/>
      <c r="LB277" s="45"/>
      <c r="LC277" s="45"/>
      <c r="LD277" s="45"/>
      <c r="LE277" s="45"/>
      <c r="LF277" s="45"/>
      <c r="LG277" s="45"/>
      <c r="LH277" s="45"/>
      <c r="LI277" s="45"/>
      <c r="LJ277" s="45"/>
      <c r="LK277" s="45"/>
      <c r="LL277" s="45"/>
      <c r="LM277" s="45"/>
      <c r="LN277" s="45"/>
      <c r="LO277" s="45"/>
      <c r="LP277" s="45"/>
      <c r="LQ277" s="45"/>
      <c r="LR277" s="45"/>
      <c r="LS277" s="45"/>
      <c r="LT277" s="45"/>
      <c r="LU277" s="45"/>
      <c r="LV277" s="45"/>
      <c r="LW277" s="45"/>
      <c r="LX277" s="45"/>
      <c r="LY277" s="45"/>
      <c r="LZ277" s="45"/>
      <c r="MA277" s="45"/>
      <c r="MB277" s="45"/>
      <c r="MC277" s="45"/>
      <c r="MD277" s="45"/>
      <c r="ME277" s="45"/>
      <c r="MF277" s="45"/>
      <c r="MG277" s="45"/>
      <c r="MH277" s="45"/>
      <c r="MI277" s="45"/>
      <c r="MJ277" s="45"/>
      <c r="MK277" s="45"/>
      <c r="ML277" s="45"/>
      <c r="MM277" s="45"/>
      <c r="MN277" s="45"/>
      <c r="MO277" s="45"/>
      <c r="MP277" s="45"/>
      <c r="MQ277" s="45"/>
      <c r="MR277" s="45"/>
      <c r="MS277" s="45"/>
      <c r="MT277" s="45"/>
      <c r="MU277" s="45"/>
      <c r="MV277" s="45"/>
      <c r="MW277" s="45"/>
      <c r="MX277" s="45"/>
      <c r="MY277" s="45"/>
      <c r="MZ277" s="45"/>
      <c r="NA277" s="45"/>
      <c r="NB277" s="45"/>
    </row>
    <row r="278" spans="2:366" x14ac:dyDescent="0.2">
      <c r="B278" s="45"/>
      <c r="C278" s="58"/>
      <c r="D278" s="148"/>
      <c r="E278" s="149"/>
      <c r="F278" s="58"/>
      <c r="G278" s="148"/>
      <c r="H278" s="149"/>
      <c r="I278" s="58"/>
      <c r="J278" s="148"/>
      <c r="K278" s="149"/>
      <c r="L278" s="58"/>
      <c r="M278" s="148"/>
      <c r="N278" s="149"/>
      <c r="O278" s="58"/>
      <c r="P278" s="148"/>
      <c r="Q278" s="149"/>
      <c r="R278" s="58"/>
      <c r="S278" s="148"/>
      <c r="T278" s="149"/>
      <c r="U278" s="58"/>
      <c r="V278" s="148"/>
      <c r="W278" s="149"/>
      <c r="X278" s="58"/>
      <c r="Y278" s="148"/>
      <c r="Z278" s="149"/>
      <c r="AA278" s="58"/>
      <c r="AB278" s="148"/>
      <c r="AC278" s="149"/>
      <c r="JG278" s="44"/>
      <c r="JH278" s="45"/>
      <c r="JI278" s="45"/>
      <c r="JJ278" s="45"/>
      <c r="JK278" s="45"/>
      <c r="JL278" s="45"/>
      <c r="JM278" s="45"/>
      <c r="JN278" s="45"/>
      <c r="JO278" s="45"/>
      <c r="JP278" s="45"/>
      <c r="JQ278" s="45"/>
      <c r="JR278" s="45"/>
      <c r="JS278" s="45"/>
      <c r="JT278" s="45"/>
      <c r="JU278" s="45"/>
      <c r="JV278" s="45"/>
      <c r="JW278" s="45"/>
      <c r="JX278" s="45"/>
      <c r="JY278" s="45"/>
      <c r="JZ278" s="45"/>
      <c r="KA278" s="45"/>
      <c r="KB278" s="45"/>
      <c r="KC278" s="45"/>
      <c r="KD278" s="45"/>
      <c r="KE278" s="45"/>
      <c r="KF278" s="45"/>
      <c r="KG278" s="45"/>
      <c r="KH278" s="45"/>
      <c r="KI278" s="45"/>
      <c r="KJ278" s="45"/>
      <c r="KK278" s="45"/>
      <c r="KL278" s="45"/>
      <c r="KM278" s="45"/>
      <c r="KN278" s="45"/>
      <c r="KO278" s="45"/>
      <c r="KP278" s="45"/>
      <c r="KQ278" s="45"/>
      <c r="KR278" s="45"/>
      <c r="KS278" s="45"/>
      <c r="KT278" s="45"/>
      <c r="KU278" s="45"/>
      <c r="KV278" s="45"/>
      <c r="KW278" s="45"/>
      <c r="KX278" s="45"/>
      <c r="KY278" s="45"/>
      <c r="KZ278" s="45"/>
      <c r="LA278" s="45"/>
      <c r="LB278" s="45"/>
      <c r="LC278" s="45"/>
      <c r="LD278" s="45"/>
      <c r="LE278" s="45"/>
      <c r="LF278" s="45"/>
      <c r="LG278" s="45"/>
      <c r="LH278" s="45"/>
      <c r="LI278" s="45"/>
      <c r="LJ278" s="45"/>
      <c r="LK278" s="45"/>
      <c r="LL278" s="45"/>
      <c r="LM278" s="45"/>
      <c r="LN278" s="45"/>
      <c r="LO278" s="45"/>
      <c r="LP278" s="45"/>
      <c r="LQ278" s="45"/>
      <c r="LR278" s="45"/>
      <c r="LS278" s="45"/>
      <c r="LT278" s="45"/>
      <c r="LU278" s="45"/>
      <c r="LV278" s="45"/>
      <c r="LW278" s="45"/>
      <c r="LX278" s="45"/>
      <c r="LY278" s="45"/>
      <c r="LZ278" s="45"/>
      <c r="MA278" s="45"/>
      <c r="MB278" s="45"/>
      <c r="MC278" s="45"/>
      <c r="MD278" s="45"/>
      <c r="ME278" s="45"/>
      <c r="MF278" s="45"/>
      <c r="MG278" s="45"/>
      <c r="MH278" s="45"/>
      <c r="MI278" s="45"/>
      <c r="MJ278" s="45"/>
      <c r="MK278" s="45"/>
      <c r="ML278" s="45"/>
      <c r="MM278" s="45"/>
      <c r="MN278" s="45"/>
      <c r="MO278" s="45"/>
      <c r="MP278" s="45"/>
      <c r="MQ278" s="45"/>
      <c r="MR278" s="45"/>
      <c r="MS278" s="45"/>
      <c r="MT278" s="45"/>
      <c r="MU278" s="45"/>
      <c r="MV278" s="45"/>
      <c r="MW278" s="45"/>
      <c r="MX278" s="45"/>
      <c r="MY278" s="45"/>
      <c r="MZ278" s="45"/>
      <c r="NA278" s="45"/>
      <c r="NB278" s="45"/>
    </row>
    <row r="279" spans="2:366" x14ac:dyDescent="0.2">
      <c r="B279" s="45"/>
      <c r="C279" s="58"/>
      <c r="D279" s="148"/>
      <c r="E279" s="149"/>
      <c r="F279" s="58"/>
      <c r="G279" s="148"/>
      <c r="H279" s="149"/>
      <c r="I279" s="58"/>
      <c r="J279" s="148"/>
      <c r="K279" s="149"/>
      <c r="L279" s="58"/>
      <c r="M279" s="148"/>
      <c r="N279" s="149"/>
      <c r="O279" s="58"/>
      <c r="P279" s="148"/>
      <c r="Q279" s="149"/>
      <c r="R279" s="58"/>
      <c r="S279" s="148"/>
      <c r="T279" s="149"/>
      <c r="U279" s="58"/>
      <c r="V279" s="148"/>
      <c r="W279" s="149"/>
      <c r="X279" s="58"/>
      <c r="Y279" s="148"/>
      <c r="Z279" s="149"/>
      <c r="AA279" s="58"/>
      <c r="AB279" s="148"/>
      <c r="AC279" s="149"/>
      <c r="JG279" s="44"/>
      <c r="JH279" s="45"/>
      <c r="JI279" s="45"/>
      <c r="JJ279" s="45"/>
      <c r="JK279" s="45"/>
      <c r="JL279" s="45"/>
      <c r="JM279" s="45"/>
      <c r="JN279" s="45"/>
      <c r="JO279" s="45"/>
      <c r="JP279" s="45"/>
      <c r="JQ279" s="45"/>
      <c r="JR279" s="45"/>
      <c r="JS279" s="45"/>
      <c r="JT279" s="45"/>
      <c r="JU279" s="45"/>
      <c r="JV279" s="45"/>
      <c r="JW279" s="45"/>
      <c r="JX279" s="45"/>
      <c r="JY279" s="45"/>
      <c r="JZ279" s="45"/>
      <c r="KA279" s="45"/>
      <c r="KB279" s="45"/>
      <c r="KC279" s="45"/>
      <c r="KD279" s="45"/>
      <c r="KE279" s="45"/>
      <c r="KF279" s="45"/>
      <c r="KG279" s="45"/>
      <c r="KH279" s="45"/>
      <c r="KI279" s="45"/>
      <c r="KJ279" s="45"/>
      <c r="KK279" s="45"/>
      <c r="KL279" s="45"/>
      <c r="KM279" s="45"/>
      <c r="KN279" s="45"/>
      <c r="KO279" s="45"/>
      <c r="KP279" s="45"/>
      <c r="KQ279" s="45"/>
      <c r="KR279" s="45"/>
      <c r="KS279" s="45"/>
      <c r="KT279" s="45"/>
      <c r="KU279" s="45"/>
      <c r="KV279" s="45"/>
      <c r="KW279" s="45"/>
      <c r="KX279" s="45"/>
      <c r="KY279" s="45"/>
      <c r="KZ279" s="45"/>
      <c r="LA279" s="45"/>
      <c r="LB279" s="45"/>
      <c r="LC279" s="45"/>
      <c r="LD279" s="45"/>
      <c r="LE279" s="45"/>
      <c r="LF279" s="45"/>
      <c r="LG279" s="45"/>
      <c r="LH279" s="45"/>
      <c r="LI279" s="45"/>
      <c r="LJ279" s="45"/>
      <c r="LK279" s="45"/>
      <c r="LL279" s="45"/>
      <c r="LM279" s="45"/>
      <c r="LN279" s="45"/>
      <c r="LO279" s="45"/>
      <c r="LP279" s="45"/>
      <c r="LQ279" s="45"/>
      <c r="LR279" s="45"/>
      <c r="LS279" s="45"/>
      <c r="LT279" s="45"/>
      <c r="LU279" s="45"/>
      <c r="LV279" s="45"/>
      <c r="LW279" s="45"/>
      <c r="LX279" s="45"/>
      <c r="LY279" s="45"/>
      <c r="LZ279" s="45"/>
      <c r="MA279" s="45"/>
      <c r="MB279" s="45"/>
      <c r="MC279" s="45"/>
      <c r="MD279" s="45"/>
      <c r="ME279" s="45"/>
      <c r="MF279" s="45"/>
      <c r="MG279" s="45"/>
      <c r="MH279" s="45"/>
      <c r="MI279" s="45"/>
      <c r="MJ279" s="45"/>
      <c r="MK279" s="45"/>
      <c r="ML279" s="45"/>
      <c r="MM279" s="45"/>
      <c r="MN279" s="45"/>
      <c r="MO279" s="45"/>
      <c r="MP279" s="45"/>
      <c r="MQ279" s="45"/>
      <c r="MR279" s="45"/>
      <c r="MS279" s="45"/>
      <c r="MT279" s="45"/>
      <c r="MU279" s="45"/>
      <c r="MV279" s="45"/>
      <c r="MW279" s="45"/>
      <c r="MX279" s="45"/>
      <c r="MY279" s="45"/>
      <c r="MZ279" s="45"/>
      <c r="NA279" s="45"/>
      <c r="NB279" s="45"/>
    </row>
    <row r="280" spans="2:366" x14ac:dyDescent="0.2">
      <c r="B280" s="45"/>
      <c r="C280" s="58"/>
      <c r="D280" s="148"/>
      <c r="E280" s="149"/>
      <c r="F280" s="58"/>
      <c r="G280" s="148"/>
      <c r="H280" s="149"/>
      <c r="I280" s="58"/>
      <c r="J280" s="148"/>
      <c r="K280" s="149"/>
      <c r="L280" s="58"/>
      <c r="M280" s="148"/>
      <c r="N280" s="149"/>
      <c r="O280" s="58"/>
      <c r="P280" s="148"/>
      <c r="Q280" s="149"/>
      <c r="R280" s="58"/>
      <c r="S280" s="148"/>
      <c r="T280" s="149"/>
      <c r="U280" s="58"/>
      <c r="V280" s="148"/>
      <c r="W280" s="149"/>
      <c r="X280" s="58"/>
      <c r="Y280" s="148"/>
      <c r="Z280" s="149"/>
      <c r="AA280" s="58"/>
      <c r="AB280" s="148"/>
      <c r="AC280" s="149"/>
      <c r="JG280" s="44"/>
      <c r="JH280" s="45"/>
      <c r="JI280" s="45"/>
      <c r="JJ280" s="45"/>
      <c r="JK280" s="45"/>
      <c r="JL280" s="45"/>
      <c r="JM280" s="45"/>
      <c r="JN280" s="45"/>
      <c r="JO280" s="45"/>
      <c r="JP280" s="45"/>
      <c r="JQ280" s="45"/>
      <c r="JR280" s="45"/>
      <c r="JS280" s="45"/>
      <c r="JT280" s="45"/>
      <c r="JU280" s="45"/>
      <c r="JV280" s="45"/>
      <c r="JW280" s="45"/>
      <c r="JX280" s="45"/>
      <c r="JY280" s="45"/>
      <c r="JZ280" s="45"/>
      <c r="KA280" s="45"/>
      <c r="KB280" s="45"/>
      <c r="KC280" s="45"/>
      <c r="KD280" s="45"/>
      <c r="KE280" s="45"/>
      <c r="KF280" s="45"/>
      <c r="KG280" s="45"/>
      <c r="KH280" s="45"/>
      <c r="KI280" s="45"/>
      <c r="KJ280" s="45"/>
      <c r="KK280" s="45"/>
      <c r="KL280" s="45"/>
      <c r="KM280" s="45"/>
      <c r="KN280" s="45"/>
      <c r="KO280" s="45"/>
      <c r="KP280" s="45"/>
      <c r="KQ280" s="45"/>
      <c r="KR280" s="45"/>
      <c r="KS280" s="45"/>
      <c r="KT280" s="45"/>
      <c r="KU280" s="45"/>
      <c r="KV280" s="45"/>
      <c r="KW280" s="45"/>
      <c r="KX280" s="45"/>
      <c r="KY280" s="45"/>
      <c r="KZ280" s="45"/>
      <c r="LA280" s="45"/>
      <c r="LB280" s="45"/>
      <c r="LC280" s="45"/>
      <c r="LD280" s="45"/>
      <c r="LE280" s="45"/>
      <c r="LF280" s="45"/>
      <c r="LG280" s="45"/>
      <c r="LH280" s="45"/>
      <c r="LI280" s="45"/>
      <c r="LJ280" s="45"/>
      <c r="LK280" s="45"/>
      <c r="LL280" s="45"/>
      <c r="LM280" s="45"/>
      <c r="LN280" s="45"/>
      <c r="LO280" s="45"/>
      <c r="LP280" s="45"/>
      <c r="LQ280" s="45"/>
      <c r="LR280" s="45"/>
      <c r="LS280" s="45"/>
      <c r="LT280" s="45"/>
      <c r="LU280" s="45"/>
      <c r="LV280" s="45"/>
      <c r="LW280" s="45"/>
      <c r="LX280" s="45"/>
      <c r="LY280" s="45"/>
      <c r="LZ280" s="45"/>
      <c r="MA280" s="45"/>
      <c r="MB280" s="45"/>
      <c r="MC280" s="45"/>
      <c r="MD280" s="45"/>
      <c r="ME280" s="45"/>
      <c r="MF280" s="45"/>
      <c r="MG280" s="45"/>
      <c r="MH280" s="45"/>
      <c r="MI280" s="45"/>
      <c r="MJ280" s="45"/>
      <c r="MK280" s="45"/>
      <c r="ML280" s="45"/>
      <c r="MM280" s="45"/>
      <c r="MN280" s="45"/>
      <c r="MO280" s="45"/>
      <c r="MP280" s="45"/>
      <c r="MQ280" s="45"/>
      <c r="MR280" s="45"/>
      <c r="MS280" s="45"/>
      <c r="MT280" s="45"/>
      <c r="MU280" s="45"/>
      <c r="MV280" s="45"/>
      <c r="MW280" s="45"/>
      <c r="MX280" s="45"/>
      <c r="MY280" s="45"/>
      <c r="MZ280" s="45"/>
      <c r="NA280" s="45"/>
      <c r="NB280" s="45"/>
    </row>
    <row r="281" spans="2:366" x14ac:dyDescent="0.2">
      <c r="B281" s="45"/>
      <c r="C281" s="58"/>
      <c r="D281" s="148"/>
      <c r="E281" s="149"/>
      <c r="F281" s="58"/>
      <c r="G281" s="148"/>
      <c r="H281" s="149"/>
      <c r="I281" s="58"/>
      <c r="J281" s="148"/>
      <c r="K281" s="149"/>
      <c r="L281" s="58"/>
      <c r="M281" s="148"/>
      <c r="N281" s="149"/>
      <c r="O281" s="58"/>
      <c r="P281" s="148"/>
      <c r="Q281" s="149"/>
      <c r="R281" s="58"/>
      <c r="S281" s="148"/>
      <c r="T281" s="149"/>
      <c r="U281" s="58"/>
      <c r="V281" s="148"/>
      <c r="W281" s="149"/>
      <c r="X281" s="58"/>
      <c r="Y281" s="148"/>
      <c r="Z281" s="149"/>
      <c r="AA281" s="58"/>
      <c r="AB281" s="148"/>
      <c r="AC281" s="149"/>
      <c r="JG281" s="44"/>
      <c r="JH281" s="45"/>
      <c r="JI281" s="45"/>
      <c r="JJ281" s="45"/>
      <c r="JK281" s="45"/>
      <c r="JL281" s="45"/>
      <c r="JM281" s="45"/>
      <c r="JN281" s="45"/>
      <c r="JO281" s="45"/>
      <c r="JP281" s="45"/>
      <c r="JQ281" s="45"/>
      <c r="JR281" s="45"/>
      <c r="JS281" s="45"/>
      <c r="JT281" s="45"/>
      <c r="JU281" s="45"/>
      <c r="JV281" s="45"/>
      <c r="JW281" s="45"/>
      <c r="JX281" s="45"/>
      <c r="JY281" s="45"/>
      <c r="JZ281" s="45"/>
      <c r="KA281" s="45"/>
      <c r="KB281" s="45"/>
      <c r="KC281" s="45"/>
      <c r="KD281" s="45"/>
      <c r="KE281" s="45"/>
      <c r="KF281" s="45"/>
      <c r="KG281" s="45"/>
      <c r="KH281" s="45"/>
      <c r="KI281" s="45"/>
      <c r="KJ281" s="45"/>
      <c r="KK281" s="45"/>
      <c r="KL281" s="45"/>
      <c r="KM281" s="45"/>
      <c r="KN281" s="45"/>
      <c r="KO281" s="45"/>
      <c r="KP281" s="45"/>
      <c r="KQ281" s="45"/>
      <c r="KR281" s="45"/>
      <c r="KS281" s="45"/>
      <c r="KT281" s="45"/>
      <c r="KU281" s="45"/>
      <c r="KV281" s="45"/>
      <c r="KW281" s="45"/>
      <c r="KX281" s="45"/>
      <c r="KY281" s="45"/>
      <c r="KZ281" s="45"/>
      <c r="LA281" s="45"/>
      <c r="LB281" s="45"/>
      <c r="LC281" s="45"/>
      <c r="LD281" s="45"/>
      <c r="LE281" s="45"/>
      <c r="LF281" s="45"/>
      <c r="LG281" s="45"/>
      <c r="LH281" s="45"/>
      <c r="LI281" s="45"/>
      <c r="LJ281" s="45"/>
      <c r="LK281" s="45"/>
      <c r="LL281" s="45"/>
      <c r="LM281" s="45"/>
      <c r="LN281" s="45"/>
      <c r="LO281" s="45"/>
      <c r="LP281" s="45"/>
      <c r="LQ281" s="45"/>
      <c r="LR281" s="45"/>
      <c r="LS281" s="45"/>
      <c r="LT281" s="45"/>
      <c r="LU281" s="45"/>
      <c r="LV281" s="45"/>
      <c r="LW281" s="45"/>
      <c r="LX281" s="45"/>
      <c r="LY281" s="45"/>
      <c r="LZ281" s="45"/>
      <c r="MA281" s="45"/>
      <c r="MB281" s="45"/>
      <c r="MC281" s="45"/>
      <c r="MD281" s="45"/>
      <c r="ME281" s="45"/>
      <c r="MF281" s="45"/>
      <c r="MG281" s="45"/>
      <c r="MH281" s="45"/>
      <c r="MI281" s="45"/>
      <c r="MJ281" s="45"/>
      <c r="MK281" s="45"/>
      <c r="ML281" s="45"/>
      <c r="MM281" s="45"/>
      <c r="MN281" s="45"/>
      <c r="MO281" s="45"/>
      <c r="MP281" s="45"/>
      <c r="MQ281" s="45"/>
      <c r="MR281" s="45"/>
      <c r="MS281" s="45"/>
      <c r="MT281" s="45"/>
      <c r="MU281" s="45"/>
      <c r="MV281" s="45"/>
      <c r="MW281" s="45"/>
      <c r="MX281" s="45"/>
      <c r="MY281" s="45"/>
      <c r="MZ281" s="45"/>
      <c r="NA281" s="45"/>
      <c r="NB281" s="45"/>
    </row>
    <row r="282" spans="2:366" x14ac:dyDescent="0.2">
      <c r="B282" s="45"/>
      <c r="C282" s="58"/>
      <c r="D282" s="148"/>
      <c r="E282" s="149"/>
      <c r="F282" s="58"/>
      <c r="G282" s="148"/>
      <c r="H282" s="149"/>
      <c r="I282" s="58"/>
      <c r="J282" s="148"/>
      <c r="K282" s="149"/>
      <c r="L282" s="58"/>
      <c r="M282" s="148"/>
      <c r="N282" s="149"/>
      <c r="O282" s="58"/>
      <c r="P282" s="148"/>
      <c r="Q282" s="149"/>
      <c r="R282" s="58"/>
      <c r="S282" s="148"/>
      <c r="T282" s="149"/>
      <c r="U282" s="58"/>
      <c r="V282" s="148"/>
      <c r="W282" s="149"/>
      <c r="X282" s="58"/>
      <c r="Y282" s="148"/>
      <c r="Z282" s="149"/>
      <c r="AA282" s="58"/>
      <c r="AB282" s="148"/>
      <c r="AC282" s="149"/>
      <c r="JG282" s="44"/>
      <c r="JH282" s="45"/>
      <c r="JI282" s="45"/>
      <c r="JJ282" s="45"/>
      <c r="JK282" s="45"/>
      <c r="JL282" s="45"/>
      <c r="JM282" s="45"/>
      <c r="JN282" s="45"/>
      <c r="JO282" s="45"/>
      <c r="JP282" s="45"/>
      <c r="JQ282" s="45"/>
      <c r="JR282" s="45"/>
      <c r="JS282" s="45"/>
      <c r="JT282" s="45"/>
      <c r="JU282" s="45"/>
      <c r="JV282" s="45"/>
      <c r="JW282" s="45"/>
      <c r="JX282" s="45"/>
      <c r="JY282" s="45"/>
      <c r="JZ282" s="45"/>
      <c r="KA282" s="45"/>
      <c r="KB282" s="45"/>
      <c r="KC282" s="45"/>
      <c r="KD282" s="45"/>
      <c r="KE282" s="45"/>
      <c r="KF282" s="45"/>
      <c r="KG282" s="45"/>
      <c r="KH282" s="45"/>
      <c r="KI282" s="45"/>
      <c r="KJ282" s="45"/>
      <c r="KK282" s="45"/>
      <c r="KL282" s="45"/>
      <c r="KM282" s="45"/>
      <c r="KN282" s="45"/>
      <c r="KO282" s="45"/>
      <c r="KP282" s="45"/>
      <c r="KQ282" s="45"/>
      <c r="KR282" s="45"/>
      <c r="KS282" s="45"/>
      <c r="KT282" s="45"/>
      <c r="KU282" s="45"/>
      <c r="KV282" s="45"/>
      <c r="KW282" s="45"/>
      <c r="KX282" s="45"/>
      <c r="KY282" s="45"/>
      <c r="KZ282" s="45"/>
      <c r="LA282" s="45"/>
      <c r="LB282" s="45"/>
      <c r="LC282" s="45"/>
      <c r="LD282" s="45"/>
      <c r="LE282" s="45"/>
      <c r="LF282" s="45"/>
      <c r="LG282" s="45"/>
      <c r="LH282" s="45"/>
      <c r="LI282" s="45"/>
      <c r="LJ282" s="45"/>
      <c r="LK282" s="45"/>
      <c r="LL282" s="45"/>
      <c r="LM282" s="45"/>
      <c r="LN282" s="45"/>
      <c r="LO282" s="45"/>
      <c r="LP282" s="45"/>
      <c r="LQ282" s="45"/>
      <c r="LR282" s="45"/>
      <c r="LS282" s="45"/>
      <c r="LT282" s="45"/>
      <c r="LU282" s="45"/>
      <c r="LV282" s="45"/>
      <c r="LW282" s="45"/>
      <c r="LX282" s="45"/>
      <c r="LY282" s="45"/>
      <c r="LZ282" s="45"/>
      <c r="MA282" s="45"/>
      <c r="MB282" s="45"/>
      <c r="MC282" s="45"/>
      <c r="MD282" s="45"/>
      <c r="ME282" s="45"/>
      <c r="MF282" s="45"/>
      <c r="MG282" s="45"/>
      <c r="MH282" s="45"/>
      <c r="MI282" s="45"/>
      <c r="MJ282" s="45"/>
      <c r="MK282" s="45"/>
      <c r="ML282" s="45"/>
      <c r="MM282" s="45"/>
      <c r="MN282" s="45"/>
      <c r="MO282" s="45"/>
      <c r="MP282" s="45"/>
      <c r="MQ282" s="45"/>
      <c r="MR282" s="45"/>
      <c r="MS282" s="45"/>
      <c r="MT282" s="45"/>
      <c r="MU282" s="45"/>
      <c r="MV282" s="45"/>
      <c r="MW282" s="45"/>
      <c r="MX282" s="45"/>
      <c r="MY282" s="45"/>
      <c r="MZ282" s="45"/>
      <c r="NA282" s="45"/>
      <c r="NB282" s="45"/>
    </row>
    <row r="283" spans="2:366" x14ac:dyDescent="0.2">
      <c r="B283" s="45"/>
      <c r="C283" s="58"/>
      <c r="D283" s="148"/>
      <c r="E283" s="149"/>
      <c r="F283" s="58"/>
      <c r="G283" s="148"/>
      <c r="H283" s="149"/>
      <c r="I283" s="58"/>
      <c r="J283" s="148"/>
      <c r="K283" s="149"/>
      <c r="L283" s="58"/>
      <c r="M283" s="148"/>
      <c r="N283" s="149"/>
      <c r="O283" s="58"/>
      <c r="P283" s="148"/>
      <c r="Q283" s="149"/>
      <c r="R283" s="58"/>
      <c r="S283" s="148"/>
      <c r="T283" s="149"/>
      <c r="U283" s="58"/>
      <c r="V283" s="148"/>
      <c r="W283" s="149"/>
      <c r="X283" s="58"/>
      <c r="Y283" s="148"/>
      <c r="Z283" s="149"/>
      <c r="AA283" s="58"/>
      <c r="AB283" s="148"/>
      <c r="AC283" s="149"/>
      <c r="JG283" s="44"/>
      <c r="JH283" s="45"/>
      <c r="JI283" s="45"/>
      <c r="JJ283" s="45"/>
      <c r="JK283" s="45"/>
      <c r="JL283" s="45"/>
      <c r="JM283" s="45"/>
      <c r="JN283" s="45"/>
      <c r="JO283" s="45"/>
      <c r="JP283" s="45"/>
      <c r="JQ283" s="45"/>
      <c r="JR283" s="45"/>
      <c r="JS283" s="45"/>
      <c r="JT283" s="45"/>
      <c r="JU283" s="45"/>
      <c r="JV283" s="45"/>
      <c r="JW283" s="45"/>
      <c r="JX283" s="45"/>
      <c r="JY283" s="45"/>
      <c r="JZ283" s="45"/>
      <c r="KA283" s="45"/>
      <c r="KB283" s="45"/>
      <c r="KC283" s="45"/>
      <c r="KD283" s="45"/>
      <c r="KE283" s="45"/>
      <c r="KF283" s="45"/>
      <c r="KG283" s="45"/>
      <c r="KH283" s="45"/>
      <c r="KI283" s="45"/>
      <c r="KJ283" s="45"/>
      <c r="KK283" s="45"/>
      <c r="KL283" s="45"/>
      <c r="KM283" s="45"/>
      <c r="KN283" s="45"/>
      <c r="KO283" s="45"/>
      <c r="KP283" s="45"/>
      <c r="KQ283" s="45"/>
      <c r="KR283" s="45"/>
      <c r="KS283" s="45"/>
      <c r="KT283" s="45"/>
      <c r="KU283" s="45"/>
      <c r="KV283" s="45"/>
      <c r="KW283" s="45"/>
      <c r="KX283" s="45"/>
      <c r="KY283" s="45"/>
      <c r="KZ283" s="45"/>
      <c r="LA283" s="45"/>
      <c r="LB283" s="45"/>
      <c r="LC283" s="45"/>
      <c r="LD283" s="45"/>
      <c r="LE283" s="45"/>
      <c r="LF283" s="45"/>
      <c r="LG283" s="45"/>
      <c r="LH283" s="45"/>
      <c r="LI283" s="45"/>
      <c r="LJ283" s="45"/>
      <c r="LK283" s="45"/>
      <c r="LL283" s="45"/>
      <c r="LM283" s="45"/>
      <c r="LN283" s="45"/>
      <c r="LO283" s="45"/>
      <c r="LP283" s="45"/>
      <c r="LQ283" s="45"/>
      <c r="LR283" s="45"/>
      <c r="LS283" s="45"/>
      <c r="LT283" s="45"/>
      <c r="LU283" s="45"/>
      <c r="LV283" s="45"/>
      <c r="LW283" s="45"/>
      <c r="LX283" s="45"/>
      <c r="LY283" s="45"/>
      <c r="LZ283" s="45"/>
      <c r="MA283" s="45"/>
      <c r="MB283" s="45"/>
      <c r="MC283" s="45"/>
      <c r="MD283" s="45"/>
      <c r="ME283" s="45"/>
      <c r="MF283" s="45"/>
      <c r="MG283" s="45"/>
      <c r="MH283" s="45"/>
      <c r="MI283" s="45"/>
      <c r="MJ283" s="45"/>
      <c r="MK283" s="45"/>
      <c r="ML283" s="45"/>
      <c r="MM283" s="45"/>
      <c r="MN283" s="45"/>
      <c r="MO283" s="45"/>
      <c r="MP283" s="45"/>
      <c r="MQ283" s="45"/>
      <c r="MR283" s="45"/>
      <c r="MS283" s="45"/>
      <c r="MT283" s="45"/>
      <c r="MU283" s="45"/>
      <c r="MV283" s="45"/>
      <c r="MW283" s="45"/>
      <c r="MX283" s="45"/>
      <c r="MY283" s="45"/>
      <c r="MZ283" s="45"/>
      <c r="NA283" s="45"/>
      <c r="NB283" s="45"/>
    </row>
    <row r="284" spans="2:366" x14ac:dyDescent="0.2">
      <c r="B284" s="45"/>
      <c r="C284" s="58"/>
      <c r="D284" s="148"/>
      <c r="E284" s="149"/>
      <c r="F284" s="58"/>
      <c r="G284" s="148"/>
      <c r="H284" s="149"/>
      <c r="I284" s="58"/>
      <c r="J284" s="148"/>
      <c r="K284" s="149"/>
      <c r="L284" s="58"/>
      <c r="M284" s="148"/>
      <c r="N284" s="149"/>
      <c r="O284" s="58"/>
      <c r="P284" s="148"/>
      <c r="Q284" s="149"/>
      <c r="R284" s="58"/>
      <c r="S284" s="148"/>
      <c r="T284" s="149"/>
      <c r="U284" s="58"/>
      <c r="V284" s="148"/>
      <c r="W284" s="149"/>
      <c r="X284" s="58"/>
      <c r="Y284" s="148"/>
      <c r="Z284" s="149"/>
      <c r="AA284" s="58"/>
      <c r="AB284" s="148"/>
      <c r="AC284" s="149"/>
      <c r="JG284" s="44"/>
      <c r="JH284" s="45"/>
      <c r="JI284" s="45"/>
      <c r="JJ284" s="45"/>
      <c r="JK284" s="45"/>
      <c r="JL284" s="45"/>
      <c r="JM284" s="45"/>
      <c r="JN284" s="45"/>
      <c r="JO284" s="45"/>
      <c r="JP284" s="45"/>
      <c r="JQ284" s="45"/>
      <c r="JR284" s="45"/>
      <c r="JS284" s="45"/>
      <c r="JT284" s="45"/>
      <c r="JU284" s="45"/>
      <c r="JV284" s="45"/>
      <c r="JW284" s="45"/>
      <c r="JX284" s="45"/>
      <c r="JY284" s="45"/>
      <c r="JZ284" s="45"/>
      <c r="KA284" s="45"/>
      <c r="KB284" s="45"/>
      <c r="KC284" s="45"/>
      <c r="KD284" s="45"/>
      <c r="KE284" s="45"/>
      <c r="KF284" s="45"/>
      <c r="KG284" s="45"/>
      <c r="KH284" s="45"/>
      <c r="KI284" s="45"/>
      <c r="KJ284" s="45"/>
      <c r="KK284" s="45"/>
      <c r="KL284" s="45"/>
      <c r="KM284" s="45"/>
      <c r="KN284" s="45"/>
      <c r="KO284" s="45"/>
      <c r="KP284" s="45"/>
      <c r="KQ284" s="45"/>
      <c r="KR284" s="45"/>
      <c r="KS284" s="45"/>
      <c r="KT284" s="45"/>
      <c r="KU284" s="45"/>
      <c r="KV284" s="45"/>
      <c r="KW284" s="45"/>
      <c r="KX284" s="45"/>
      <c r="KY284" s="45"/>
      <c r="KZ284" s="45"/>
      <c r="LA284" s="45"/>
      <c r="LB284" s="45"/>
      <c r="LC284" s="45"/>
      <c r="LD284" s="45"/>
      <c r="LE284" s="45"/>
      <c r="LF284" s="45"/>
      <c r="LG284" s="45"/>
      <c r="LH284" s="45"/>
      <c r="LI284" s="45"/>
      <c r="LJ284" s="45"/>
      <c r="LK284" s="45"/>
      <c r="LL284" s="45"/>
      <c r="LM284" s="45"/>
      <c r="LN284" s="45"/>
      <c r="LO284" s="45"/>
      <c r="LP284" s="45"/>
      <c r="LQ284" s="45"/>
      <c r="LR284" s="45"/>
      <c r="LS284" s="45"/>
      <c r="LT284" s="45"/>
      <c r="LU284" s="45"/>
      <c r="LV284" s="45"/>
      <c r="LW284" s="45"/>
      <c r="LX284" s="45"/>
      <c r="LY284" s="45"/>
      <c r="LZ284" s="45"/>
      <c r="MA284" s="45"/>
      <c r="MB284" s="45"/>
      <c r="MC284" s="45"/>
      <c r="MD284" s="45"/>
      <c r="ME284" s="45"/>
      <c r="MF284" s="45"/>
      <c r="MG284" s="45"/>
      <c r="MH284" s="45"/>
      <c r="MI284" s="45"/>
      <c r="MJ284" s="45"/>
      <c r="MK284" s="45"/>
      <c r="ML284" s="45"/>
      <c r="MM284" s="45"/>
      <c r="MN284" s="45"/>
      <c r="MO284" s="45"/>
      <c r="MP284" s="45"/>
      <c r="MQ284" s="45"/>
      <c r="MR284" s="45"/>
      <c r="MS284" s="45"/>
      <c r="MT284" s="45"/>
      <c r="MU284" s="45"/>
      <c r="MV284" s="45"/>
      <c r="MW284" s="45"/>
      <c r="MX284" s="45"/>
      <c r="MY284" s="45"/>
      <c r="MZ284" s="45"/>
      <c r="NA284" s="45"/>
      <c r="NB284" s="45"/>
    </row>
    <row r="285" spans="2:366" x14ac:dyDescent="0.2">
      <c r="B285" s="45"/>
      <c r="C285" s="58"/>
      <c r="D285" s="148"/>
      <c r="E285" s="149"/>
      <c r="F285" s="58"/>
      <c r="G285" s="148"/>
      <c r="H285" s="149"/>
      <c r="I285" s="58"/>
      <c r="J285" s="148"/>
      <c r="K285" s="149"/>
      <c r="L285" s="58"/>
      <c r="M285" s="148"/>
      <c r="N285" s="149"/>
      <c r="O285" s="58"/>
      <c r="P285" s="148"/>
      <c r="Q285" s="149"/>
      <c r="R285" s="58"/>
      <c r="S285" s="148"/>
      <c r="T285" s="149"/>
      <c r="U285" s="58"/>
      <c r="V285" s="148"/>
      <c r="W285" s="149"/>
      <c r="X285" s="58"/>
      <c r="Y285" s="148"/>
      <c r="Z285" s="149"/>
      <c r="AA285" s="58"/>
      <c r="AB285" s="148"/>
      <c r="AC285" s="149"/>
      <c r="JG285" s="44"/>
      <c r="JH285" s="45"/>
      <c r="JI285" s="45"/>
      <c r="JJ285" s="45"/>
      <c r="JK285" s="45"/>
      <c r="JL285" s="45"/>
      <c r="JM285" s="45"/>
      <c r="JN285" s="45"/>
      <c r="JO285" s="45"/>
      <c r="JP285" s="45"/>
      <c r="JQ285" s="45"/>
      <c r="JR285" s="45"/>
      <c r="JS285" s="45"/>
      <c r="JT285" s="45"/>
      <c r="JU285" s="45"/>
      <c r="JV285" s="45"/>
      <c r="JW285" s="45"/>
      <c r="JX285" s="45"/>
      <c r="JY285" s="45"/>
      <c r="JZ285" s="45"/>
      <c r="KA285" s="45"/>
      <c r="KB285" s="45"/>
      <c r="KC285" s="45"/>
      <c r="KD285" s="45"/>
      <c r="KE285" s="45"/>
      <c r="KF285" s="45"/>
      <c r="KG285" s="45"/>
      <c r="KH285" s="45"/>
      <c r="KI285" s="45"/>
      <c r="KJ285" s="45"/>
      <c r="KK285" s="45"/>
      <c r="KL285" s="45"/>
      <c r="KM285" s="45"/>
      <c r="KN285" s="45"/>
      <c r="KO285" s="45"/>
      <c r="KP285" s="45"/>
      <c r="KQ285" s="45"/>
      <c r="KR285" s="45"/>
      <c r="KS285" s="45"/>
      <c r="KT285" s="45"/>
      <c r="KU285" s="45"/>
      <c r="KV285" s="45"/>
      <c r="KW285" s="45"/>
      <c r="KX285" s="45"/>
      <c r="KY285" s="45"/>
      <c r="KZ285" s="45"/>
      <c r="LA285" s="45"/>
      <c r="LB285" s="45"/>
      <c r="LC285" s="45"/>
      <c r="LD285" s="45"/>
      <c r="LE285" s="45"/>
      <c r="LF285" s="45"/>
      <c r="LG285" s="45"/>
      <c r="LH285" s="45"/>
      <c r="LI285" s="45"/>
      <c r="LJ285" s="45"/>
      <c r="LK285" s="45"/>
      <c r="LL285" s="45"/>
      <c r="LM285" s="45"/>
      <c r="LN285" s="45"/>
      <c r="LO285" s="45"/>
      <c r="LP285" s="45"/>
      <c r="LQ285" s="45"/>
      <c r="LR285" s="45"/>
      <c r="LS285" s="45"/>
      <c r="LT285" s="45"/>
      <c r="LU285" s="45"/>
      <c r="LV285" s="45"/>
      <c r="LW285" s="45"/>
      <c r="LX285" s="45"/>
      <c r="LY285" s="45"/>
      <c r="LZ285" s="45"/>
      <c r="MA285" s="45"/>
      <c r="MB285" s="45"/>
      <c r="MC285" s="45"/>
      <c r="MD285" s="45"/>
      <c r="ME285" s="45"/>
      <c r="MF285" s="45"/>
      <c r="MG285" s="45"/>
      <c r="MH285" s="45"/>
      <c r="MI285" s="45"/>
      <c r="MJ285" s="45"/>
      <c r="MK285" s="45"/>
      <c r="ML285" s="45"/>
      <c r="MM285" s="45"/>
      <c r="MN285" s="45"/>
      <c r="MO285" s="45"/>
      <c r="MP285" s="45"/>
      <c r="MQ285" s="45"/>
      <c r="MR285" s="45"/>
      <c r="MS285" s="45"/>
      <c r="MT285" s="45"/>
      <c r="MU285" s="45"/>
      <c r="MV285" s="45"/>
      <c r="MW285" s="45"/>
      <c r="MX285" s="45"/>
      <c r="MY285" s="45"/>
      <c r="MZ285" s="45"/>
      <c r="NA285" s="45"/>
      <c r="NB285" s="45"/>
    </row>
    <row r="286" spans="2:366" x14ac:dyDescent="0.2">
      <c r="B286" s="45"/>
      <c r="C286" s="58"/>
      <c r="D286" s="148"/>
      <c r="E286" s="149"/>
      <c r="F286" s="58"/>
      <c r="G286" s="148"/>
      <c r="H286" s="149"/>
      <c r="I286" s="58"/>
      <c r="J286" s="148"/>
      <c r="K286" s="149"/>
      <c r="L286" s="58"/>
      <c r="M286" s="148"/>
      <c r="N286" s="149"/>
      <c r="O286" s="58"/>
      <c r="P286" s="148"/>
      <c r="Q286" s="149"/>
      <c r="R286" s="58"/>
      <c r="S286" s="148"/>
      <c r="T286" s="149"/>
      <c r="U286" s="58"/>
      <c r="V286" s="148"/>
      <c r="W286" s="149"/>
      <c r="X286" s="58"/>
      <c r="Y286" s="148"/>
      <c r="Z286" s="149"/>
      <c r="AA286" s="58"/>
      <c r="AB286" s="148"/>
      <c r="AC286" s="149"/>
      <c r="JG286" s="44"/>
      <c r="JH286" s="45"/>
      <c r="JI286" s="45"/>
      <c r="JJ286" s="45"/>
      <c r="JK286" s="45"/>
      <c r="JL286" s="45"/>
      <c r="JM286" s="45"/>
      <c r="JN286" s="45"/>
      <c r="JO286" s="45"/>
      <c r="JP286" s="45"/>
      <c r="JQ286" s="45"/>
      <c r="JR286" s="45"/>
      <c r="JS286" s="45"/>
      <c r="JT286" s="45"/>
      <c r="JU286" s="45"/>
      <c r="JV286" s="45"/>
      <c r="JW286" s="45"/>
      <c r="JX286" s="45"/>
      <c r="JY286" s="45"/>
      <c r="JZ286" s="45"/>
      <c r="KA286" s="45"/>
      <c r="KB286" s="45"/>
      <c r="KC286" s="45"/>
      <c r="KD286" s="45"/>
      <c r="KE286" s="45"/>
      <c r="KF286" s="45"/>
      <c r="KG286" s="45"/>
      <c r="KH286" s="45"/>
      <c r="KI286" s="45"/>
      <c r="KJ286" s="45"/>
      <c r="KK286" s="45"/>
      <c r="KL286" s="45"/>
      <c r="KM286" s="45"/>
      <c r="KN286" s="45"/>
      <c r="KO286" s="45"/>
      <c r="KP286" s="45"/>
      <c r="KQ286" s="45"/>
      <c r="KR286" s="45"/>
      <c r="KS286" s="45"/>
      <c r="KT286" s="45"/>
      <c r="KU286" s="45"/>
      <c r="KV286" s="45"/>
      <c r="KW286" s="45"/>
      <c r="KX286" s="45"/>
      <c r="KY286" s="45"/>
      <c r="KZ286" s="45"/>
      <c r="LA286" s="45"/>
      <c r="LB286" s="45"/>
      <c r="LC286" s="45"/>
      <c r="LD286" s="45"/>
      <c r="LE286" s="45"/>
      <c r="LF286" s="45"/>
      <c r="LG286" s="45"/>
      <c r="LH286" s="45"/>
      <c r="LI286" s="45"/>
      <c r="LJ286" s="45"/>
      <c r="LK286" s="45"/>
      <c r="LL286" s="45"/>
      <c r="LM286" s="45"/>
      <c r="LN286" s="45"/>
      <c r="LO286" s="45"/>
      <c r="LP286" s="45"/>
      <c r="LQ286" s="45"/>
      <c r="LR286" s="45"/>
      <c r="LS286" s="45"/>
      <c r="LT286" s="45"/>
      <c r="LU286" s="45"/>
      <c r="LV286" s="45"/>
      <c r="LW286" s="45"/>
      <c r="LX286" s="45"/>
      <c r="LY286" s="45"/>
      <c r="LZ286" s="45"/>
      <c r="MA286" s="45"/>
      <c r="MB286" s="45"/>
      <c r="MC286" s="45"/>
      <c r="MD286" s="45"/>
      <c r="ME286" s="45"/>
      <c r="MF286" s="45"/>
      <c r="MG286" s="45"/>
      <c r="MH286" s="45"/>
      <c r="MI286" s="45"/>
      <c r="MJ286" s="45"/>
      <c r="MK286" s="45"/>
      <c r="ML286" s="45"/>
      <c r="MM286" s="45"/>
      <c r="MN286" s="45"/>
      <c r="MO286" s="45"/>
      <c r="MP286" s="45"/>
      <c r="MQ286" s="45"/>
      <c r="MR286" s="45"/>
      <c r="MS286" s="45"/>
      <c r="MT286" s="45"/>
      <c r="MU286" s="45"/>
      <c r="MV286" s="45"/>
      <c r="MW286" s="45"/>
      <c r="MX286" s="45"/>
      <c r="MY286" s="45"/>
      <c r="MZ286" s="45"/>
      <c r="NA286" s="45"/>
      <c r="NB286" s="45"/>
    </row>
    <row r="287" spans="2:366" x14ac:dyDescent="0.2">
      <c r="B287" s="45"/>
      <c r="C287" s="58"/>
      <c r="D287" s="148"/>
      <c r="E287" s="149"/>
      <c r="F287" s="58"/>
      <c r="G287" s="148"/>
      <c r="H287" s="149"/>
      <c r="I287" s="58"/>
      <c r="J287" s="148"/>
      <c r="K287" s="149"/>
      <c r="L287" s="58"/>
      <c r="M287" s="148"/>
      <c r="N287" s="149"/>
      <c r="O287" s="58"/>
      <c r="P287" s="148"/>
      <c r="Q287" s="149"/>
      <c r="R287" s="58"/>
      <c r="S287" s="148"/>
      <c r="T287" s="149"/>
      <c r="U287" s="58"/>
      <c r="V287" s="148"/>
      <c r="W287" s="149"/>
      <c r="X287" s="58"/>
      <c r="Y287" s="148"/>
      <c r="Z287" s="149"/>
      <c r="AA287" s="58"/>
      <c r="AB287" s="148"/>
      <c r="AC287" s="149"/>
      <c r="JG287" s="44"/>
      <c r="JH287" s="45"/>
      <c r="JI287" s="45"/>
      <c r="JJ287" s="45"/>
      <c r="JK287" s="45"/>
      <c r="JL287" s="45"/>
      <c r="JM287" s="45"/>
      <c r="JN287" s="45"/>
      <c r="JO287" s="45"/>
      <c r="JP287" s="45"/>
      <c r="JQ287" s="45"/>
      <c r="JR287" s="45"/>
      <c r="JS287" s="45"/>
      <c r="JT287" s="45"/>
      <c r="JU287" s="45"/>
      <c r="JV287" s="45"/>
      <c r="JW287" s="45"/>
      <c r="JX287" s="45"/>
      <c r="JY287" s="45"/>
      <c r="JZ287" s="45"/>
      <c r="KA287" s="45"/>
      <c r="KB287" s="45"/>
      <c r="KC287" s="45"/>
      <c r="KD287" s="45"/>
      <c r="KE287" s="45"/>
      <c r="KF287" s="45"/>
      <c r="KG287" s="45"/>
      <c r="KH287" s="45"/>
      <c r="KI287" s="45"/>
      <c r="KJ287" s="45"/>
      <c r="KK287" s="45"/>
      <c r="KL287" s="45"/>
      <c r="KM287" s="45"/>
      <c r="KN287" s="45"/>
      <c r="KO287" s="45"/>
      <c r="KP287" s="45"/>
      <c r="KQ287" s="45"/>
      <c r="KR287" s="45"/>
      <c r="KS287" s="45"/>
      <c r="KT287" s="45"/>
      <c r="KU287" s="45"/>
      <c r="KV287" s="45"/>
      <c r="KW287" s="45"/>
      <c r="KX287" s="45"/>
      <c r="KY287" s="45"/>
      <c r="KZ287" s="45"/>
      <c r="LA287" s="45"/>
      <c r="LB287" s="45"/>
      <c r="LC287" s="45"/>
      <c r="LD287" s="45"/>
      <c r="LE287" s="45"/>
      <c r="LF287" s="45"/>
      <c r="LG287" s="45"/>
      <c r="LH287" s="45"/>
      <c r="LI287" s="45"/>
      <c r="LJ287" s="45"/>
      <c r="LK287" s="45"/>
      <c r="LL287" s="45"/>
      <c r="LM287" s="45"/>
      <c r="LN287" s="45"/>
      <c r="LO287" s="45"/>
      <c r="LP287" s="45"/>
      <c r="LQ287" s="45"/>
      <c r="LR287" s="45"/>
      <c r="LS287" s="45"/>
      <c r="LT287" s="45"/>
      <c r="LU287" s="45"/>
      <c r="LV287" s="45"/>
      <c r="LW287" s="45"/>
      <c r="LX287" s="45"/>
      <c r="LY287" s="45"/>
      <c r="LZ287" s="45"/>
      <c r="MA287" s="45"/>
      <c r="MB287" s="45"/>
      <c r="MC287" s="45"/>
      <c r="MD287" s="45"/>
      <c r="ME287" s="45"/>
      <c r="MF287" s="45"/>
      <c r="MG287" s="45"/>
      <c r="MH287" s="45"/>
      <c r="MI287" s="45"/>
      <c r="MJ287" s="45"/>
      <c r="MK287" s="45"/>
      <c r="ML287" s="45"/>
      <c r="MM287" s="45"/>
      <c r="MN287" s="45"/>
      <c r="MO287" s="45"/>
      <c r="MP287" s="45"/>
      <c r="MQ287" s="45"/>
      <c r="MR287" s="45"/>
      <c r="MS287" s="45"/>
      <c r="MT287" s="45"/>
      <c r="MU287" s="45"/>
      <c r="MV287" s="45"/>
      <c r="MW287" s="45"/>
      <c r="MX287" s="45"/>
      <c r="MY287" s="45"/>
      <c r="MZ287" s="45"/>
      <c r="NA287" s="45"/>
      <c r="NB287" s="45"/>
    </row>
    <row r="288" spans="2:366" x14ac:dyDescent="0.2">
      <c r="B288" s="45"/>
      <c r="C288" s="58"/>
      <c r="D288" s="148"/>
      <c r="E288" s="149"/>
      <c r="F288" s="58"/>
      <c r="G288" s="148"/>
      <c r="H288" s="149"/>
      <c r="I288" s="58"/>
      <c r="J288" s="148"/>
      <c r="K288" s="149"/>
      <c r="L288" s="58"/>
      <c r="M288" s="148"/>
      <c r="N288" s="149"/>
      <c r="O288" s="58"/>
      <c r="P288" s="148"/>
      <c r="Q288" s="149"/>
      <c r="R288" s="58"/>
      <c r="S288" s="148"/>
      <c r="T288" s="149"/>
      <c r="U288" s="58"/>
      <c r="V288" s="148"/>
      <c r="W288" s="149"/>
      <c r="X288" s="58"/>
      <c r="Y288" s="148"/>
      <c r="Z288" s="149"/>
      <c r="AA288" s="58"/>
      <c r="AB288" s="148"/>
      <c r="AC288" s="149"/>
      <c r="JG288" s="44"/>
      <c r="JH288" s="45"/>
      <c r="JI288" s="45"/>
      <c r="JJ288" s="45"/>
      <c r="JK288" s="45"/>
      <c r="JL288" s="45"/>
      <c r="JM288" s="45"/>
      <c r="JN288" s="45"/>
      <c r="JO288" s="45"/>
      <c r="JP288" s="45"/>
      <c r="JQ288" s="45"/>
      <c r="JR288" s="45"/>
      <c r="JS288" s="45"/>
      <c r="JT288" s="45"/>
      <c r="JU288" s="45"/>
      <c r="JV288" s="45"/>
      <c r="JW288" s="45"/>
      <c r="JX288" s="45"/>
      <c r="JY288" s="45"/>
      <c r="JZ288" s="45"/>
      <c r="KA288" s="45"/>
      <c r="KB288" s="45"/>
      <c r="KC288" s="45"/>
      <c r="KD288" s="45"/>
      <c r="KE288" s="45"/>
      <c r="KF288" s="45"/>
      <c r="KG288" s="45"/>
      <c r="KH288" s="45"/>
      <c r="KI288" s="45"/>
      <c r="KJ288" s="45"/>
      <c r="KK288" s="45"/>
      <c r="KL288" s="45"/>
      <c r="KM288" s="45"/>
      <c r="KN288" s="45"/>
      <c r="KO288" s="45"/>
      <c r="KP288" s="45"/>
      <c r="KQ288" s="45"/>
      <c r="KR288" s="45"/>
      <c r="KS288" s="45"/>
      <c r="KT288" s="45"/>
      <c r="KU288" s="45"/>
      <c r="KV288" s="45"/>
      <c r="KW288" s="45"/>
      <c r="KX288" s="45"/>
      <c r="KY288" s="45"/>
      <c r="KZ288" s="45"/>
      <c r="LA288" s="45"/>
      <c r="LB288" s="45"/>
      <c r="LC288" s="45"/>
      <c r="LD288" s="45"/>
      <c r="LE288" s="45"/>
      <c r="LF288" s="45"/>
      <c r="LG288" s="45"/>
      <c r="LH288" s="45"/>
      <c r="LI288" s="45"/>
      <c r="LJ288" s="45"/>
      <c r="LK288" s="45"/>
      <c r="LL288" s="45"/>
      <c r="LM288" s="45"/>
      <c r="LN288" s="45"/>
      <c r="LO288" s="45"/>
      <c r="LP288" s="45"/>
      <c r="LQ288" s="45"/>
      <c r="LR288" s="45"/>
      <c r="LS288" s="45"/>
      <c r="LT288" s="45"/>
      <c r="LU288" s="45"/>
      <c r="LV288" s="45"/>
      <c r="LW288" s="45"/>
      <c r="LX288" s="45"/>
      <c r="LY288" s="45"/>
      <c r="LZ288" s="45"/>
      <c r="MA288" s="45"/>
      <c r="MB288" s="45"/>
      <c r="MC288" s="45"/>
      <c r="MD288" s="45"/>
      <c r="ME288" s="45"/>
      <c r="MF288" s="45"/>
      <c r="MG288" s="45"/>
      <c r="MH288" s="45"/>
      <c r="MI288" s="45"/>
      <c r="MJ288" s="45"/>
      <c r="MK288" s="45"/>
      <c r="ML288" s="45"/>
      <c r="MM288" s="45"/>
      <c r="MN288" s="45"/>
      <c r="MO288" s="45"/>
      <c r="MP288" s="45"/>
      <c r="MQ288" s="45"/>
      <c r="MR288" s="45"/>
      <c r="MS288" s="45"/>
      <c r="MT288" s="45"/>
      <c r="MU288" s="45"/>
      <c r="MV288" s="45"/>
      <c r="MW288" s="45"/>
      <c r="MX288" s="45"/>
      <c r="MY288" s="45"/>
      <c r="MZ288" s="45"/>
      <c r="NA288" s="45"/>
      <c r="NB288" s="45"/>
    </row>
    <row r="289" spans="2:366" x14ac:dyDescent="0.2">
      <c r="B289" s="45"/>
      <c r="C289" s="58"/>
      <c r="D289" s="148"/>
      <c r="E289" s="149"/>
      <c r="F289" s="58"/>
      <c r="G289" s="148"/>
      <c r="H289" s="149"/>
      <c r="I289" s="58"/>
      <c r="J289" s="148"/>
      <c r="K289" s="149"/>
      <c r="L289" s="58"/>
      <c r="M289" s="148"/>
      <c r="N289" s="149"/>
      <c r="O289" s="58"/>
      <c r="P289" s="148"/>
      <c r="Q289" s="149"/>
      <c r="R289" s="58"/>
      <c r="S289" s="148"/>
      <c r="T289" s="149"/>
      <c r="U289" s="58"/>
      <c r="V289" s="148"/>
      <c r="W289" s="149"/>
      <c r="X289" s="58"/>
      <c r="Y289" s="148"/>
      <c r="Z289" s="149"/>
      <c r="AA289" s="58"/>
      <c r="AB289" s="148"/>
      <c r="AC289" s="149"/>
      <c r="JG289" s="44"/>
      <c r="JH289" s="45"/>
      <c r="JI289" s="45"/>
      <c r="JJ289" s="45"/>
      <c r="JK289" s="45"/>
      <c r="JL289" s="45"/>
      <c r="JM289" s="45"/>
      <c r="JN289" s="45"/>
      <c r="JO289" s="45"/>
      <c r="JP289" s="45"/>
      <c r="JQ289" s="45"/>
      <c r="JR289" s="45"/>
      <c r="JS289" s="45"/>
      <c r="JT289" s="45"/>
      <c r="JU289" s="45"/>
      <c r="JV289" s="45"/>
      <c r="JW289" s="45"/>
      <c r="JX289" s="45"/>
      <c r="JY289" s="45"/>
      <c r="JZ289" s="45"/>
      <c r="KA289" s="45"/>
      <c r="KB289" s="45"/>
      <c r="KC289" s="45"/>
      <c r="KD289" s="45"/>
      <c r="KE289" s="45"/>
      <c r="KF289" s="45"/>
      <c r="KG289" s="45"/>
      <c r="KH289" s="45"/>
      <c r="KI289" s="45"/>
      <c r="KJ289" s="45"/>
      <c r="KK289" s="45"/>
      <c r="KL289" s="45"/>
      <c r="KM289" s="45"/>
      <c r="KN289" s="45"/>
      <c r="KO289" s="45"/>
      <c r="KP289" s="45"/>
      <c r="KQ289" s="45"/>
      <c r="KR289" s="45"/>
      <c r="KS289" s="45"/>
      <c r="KT289" s="45"/>
      <c r="KU289" s="45"/>
      <c r="KV289" s="45"/>
      <c r="KW289" s="45"/>
      <c r="KX289" s="45"/>
      <c r="KY289" s="45"/>
      <c r="KZ289" s="45"/>
      <c r="LA289" s="45"/>
      <c r="LB289" s="45"/>
      <c r="LC289" s="45"/>
      <c r="LD289" s="45"/>
      <c r="LE289" s="45"/>
      <c r="LF289" s="45"/>
      <c r="LG289" s="45"/>
      <c r="LH289" s="45"/>
      <c r="LI289" s="45"/>
      <c r="LJ289" s="45"/>
      <c r="LK289" s="45"/>
      <c r="LL289" s="45"/>
      <c r="LM289" s="45"/>
      <c r="LN289" s="45"/>
      <c r="LO289" s="45"/>
      <c r="LP289" s="45"/>
      <c r="LQ289" s="45"/>
      <c r="LR289" s="45"/>
      <c r="LS289" s="45"/>
      <c r="LT289" s="45"/>
      <c r="LU289" s="45"/>
      <c r="LV289" s="45"/>
      <c r="LW289" s="45"/>
      <c r="LX289" s="45"/>
      <c r="LY289" s="45"/>
      <c r="LZ289" s="45"/>
      <c r="MA289" s="45"/>
      <c r="MB289" s="45"/>
      <c r="MC289" s="45"/>
      <c r="MD289" s="45"/>
      <c r="ME289" s="45"/>
      <c r="MF289" s="45"/>
      <c r="MG289" s="45"/>
      <c r="MH289" s="45"/>
      <c r="MI289" s="45"/>
      <c r="MJ289" s="45"/>
      <c r="MK289" s="45"/>
      <c r="ML289" s="45"/>
      <c r="MM289" s="45"/>
      <c r="MN289" s="45"/>
      <c r="MO289" s="45"/>
      <c r="MP289" s="45"/>
      <c r="MQ289" s="45"/>
      <c r="MR289" s="45"/>
      <c r="MS289" s="45"/>
      <c r="MT289" s="45"/>
      <c r="MU289" s="45"/>
      <c r="MV289" s="45"/>
      <c r="MW289" s="45"/>
      <c r="MX289" s="45"/>
      <c r="MY289" s="45"/>
      <c r="MZ289" s="45"/>
      <c r="NA289" s="45"/>
      <c r="NB289" s="45"/>
    </row>
    <row r="290" spans="2:366" x14ac:dyDescent="0.2">
      <c r="B290" s="45"/>
      <c r="C290" s="58"/>
      <c r="D290" s="148"/>
      <c r="E290" s="149"/>
      <c r="F290" s="58"/>
      <c r="G290" s="148"/>
      <c r="H290" s="149"/>
      <c r="I290" s="58"/>
      <c r="J290" s="148"/>
      <c r="K290" s="149"/>
      <c r="L290" s="58"/>
      <c r="M290" s="148"/>
      <c r="N290" s="149"/>
      <c r="O290" s="58"/>
      <c r="P290" s="148"/>
      <c r="Q290" s="149"/>
      <c r="R290" s="58"/>
      <c r="S290" s="148"/>
      <c r="T290" s="149"/>
      <c r="U290" s="58"/>
      <c r="V290" s="148"/>
      <c r="W290" s="149"/>
      <c r="X290" s="58"/>
      <c r="Y290" s="148"/>
      <c r="Z290" s="149"/>
      <c r="AA290" s="58"/>
      <c r="AB290" s="148"/>
      <c r="AC290" s="149"/>
      <c r="JG290" s="44"/>
      <c r="JH290" s="45"/>
      <c r="JI290" s="45"/>
      <c r="JJ290" s="45"/>
      <c r="JK290" s="45"/>
      <c r="JL290" s="45"/>
      <c r="JM290" s="45"/>
      <c r="JN290" s="45"/>
      <c r="JO290" s="45"/>
      <c r="JP290" s="45"/>
      <c r="JQ290" s="45"/>
      <c r="JR290" s="45"/>
      <c r="JS290" s="45"/>
      <c r="JT290" s="45"/>
      <c r="JU290" s="45"/>
      <c r="JV290" s="45"/>
      <c r="JW290" s="45"/>
      <c r="JX290" s="45"/>
      <c r="JY290" s="45"/>
      <c r="JZ290" s="45"/>
      <c r="KA290" s="45"/>
      <c r="KB290" s="45"/>
      <c r="KC290" s="45"/>
      <c r="KD290" s="45"/>
      <c r="KE290" s="45"/>
      <c r="KF290" s="45"/>
      <c r="KG290" s="45"/>
      <c r="KH290" s="45"/>
      <c r="KI290" s="45"/>
      <c r="KJ290" s="45"/>
      <c r="KK290" s="45"/>
      <c r="KL290" s="45"/>
      <c r="KM290" s="45"/>
      <c r="KN290" s="45"/>
      <c r="KO290" s="45"/>
      <c r="KP290" s="45"/>
      <c r="KQ290" s="45"/>
      <c r="KR290" s="45"/>
      <c r="KS290" s="45"/>
      <c r="KT290" s="45"/>
      <c r="KU290" s="45"/>
      <c r="KV290" s="45"/>
      <c r="KW290" s="45"/>
      <c r="KX290" s="45"/>
      <c r="KY290" s="45"/>
      <c r="KZ290" s="45"/>
      <c r="LA290" s="45"/>
      <c r="LB290" s="45"/>
      <c r="LC290" s="45"/>
      <c r="LD290" s="45"/>
      <c r="LE290" s="45"/>
      <c r="LF290" s="45"/>
      <c r="LG290" s="45"/>
      <c r="LH290" s="45"/>
      <c r="LI290" s="45"/>
      <c r="LJ290" s="45"/>
      <c r="LK290" s="45"/>
      <c r="LL290" s="45"/>
      <c r="LM290" s="45"/>
      <c r="LN290" s="45"/>
      <c r="LO290" s="45"/>
      <c r="LP290" s="45"/>
      <c r="LQ290" s="45"/>
      <c r="LR290" s="45"/>
      <c r="LS290" s="45"/>
      <c r="LT290" s="45"/>
      <c r="LU290" s="45"/>
      <c r="LV290" s="45"/>
      <c r="LW290" s="45"/>
      <c r="LX290" s="45"/>
      <c r="LY290" s="45"/>
      <c r="LZ290" s="45"/>
      <c r="MA290" s="45"/>
      <c r="MB290" s="45"/>
      <c r="MC290" s="45"/>
      <c r="MD290" s="45"/>
      <c r="ME290" s="45"/>
      <c r="MF290" s="45"/>
      <c r="MG290" s="45"/>
      <c r="MH290" s="45"/>
      <c r="MI290" s="45"/>
      <c r="MJ290" s="45"/>
      <c r="MK290" s="45"/>
      <c r="ML290" s="45"/>
      <c r="MM290" s="45"/>
      <c r="MN290" s="45"/>
      <c r="MO290" s="45"/>
      <c r="MP290" s="45"/>
      <c r="MQ290" s="45"/>
      <c r="MR290" s="45"/>
      <c r="MS290" s="45"/>
      <c r="MT290" s="45"/>
      <c r="MU290" s="45"/>
      <c r="MV290" s="45"/>
      <c r="MW290" s="45"/>
      <c r="MX290" s="45"/>
      <c r="MY290" s="45"/>
      <c r="MZ290" s="45"/>
      <c r="NA290" s="45"/>
      <c r="NB290" s="45"/>
    </row>
    <row r="291" spans="2:366" x14ac:dyDescent="0.2">
      <c r="B291" s="45"/>
      <c r="C291" s="58"/>
      <c r="D291" s="148"/>
      <c r="E291" s="149"/>
      <c r="F291" s="58"/>
      <c r="G291" s="148"/>
      <c r="H291" s="149"/>
      <c r="I291" s="58"/>
      <c r="J291" s="148"/>
      <c r="K291" s="149"/>
      <c r="L291" s="58"/>
      <c r="M291" s="148"/>
      <c r="N291" s="149"/>
      <c r="O291" s="58"/>
      <c r="P291" s="148"/>
      <c r="Q291" s="149"/>
      <c r="R291" s="58"/>
      <c r="S291" s="148"/>
      <c r="T291" s="149"/>
      <c r="U291" s="58"/>
      <c r="V291" s="148"/>
      <c r="W291" s="149"/>
      <c r="X291" s="58"/>
      <c r="Y291" s="148"/>
      <c r="Z291" s="149"/>
      <c r="AA291" s="58"/>
      <c r="AB291" s="148"/>
      <c r="AC291" s="149"/>
      <c r="JG291" s="44"/>
      <c r="JH291" s="45"/>
      <c r="JI291" s="45"/>
      <c r="JJ291" s="45"/>
      <c r="JK291" s="45"/>
      <c r="JL291" s="45"/>
      <c r="JM291" s="45"/>
      <c r="JN291" s="45"/>
      <c r="JO291" s="45"/>
      <c r="JP291" s="45"/>
      <c r="JQ291" s="45"/>
      <c r="JR291" s="45"/>
      <c r="JS291" s="45"/>
      <c r="JT291" s="45"/>
      <c r="JU291" s="45"/>
      <c r="JV291" s="45"/>
      <c r="JW291" s="45"/>
      <c r="JX291" s="45"/>
      <c r="JY291" s="45"/>
      <c r="JZ291" s="45"/>
      <c r="KA291" s="45"/>
      <c r="KB291" s="45"/>
      <c r="KC291" s="45"/>
      <c r="KD291" s="45"/>
      <c r="KE291" s="45"/>
      <c r="KF291" s="45"/>
      <c r="KG291" s="45"/>
      <c r="KH291" s="45"/>
      <c r="KI291" s="45"/>
      <c r="KJ291" s="45"/>
      <c r="KK291" s="45"/>
      <c r="KL291" s="45"/>
      <c r="KM291" s="45"/>
      <c r="KN291" s="45"/>
      <c r="KO291" s="45"/>
      <c r="KP291" s="45"/>
      <c r="KQ291" s="45"/>
      <c r="KR291" s="45"/>
      <c r="KS291" s="45"/>
      <c r="KT291" s="45"/>
      <c r="KU291" s="45"/>
      <c r="KV291" s="45"/>
      <c r="KW291" s="45"/>
      <c r="KX291" s="45"/>
      <c r="KY291" s="45"/>
      <c r="KZ291" s="45"/>
      <c r="LA291" s="45"/>
      <c r="LB291" s="45"/>
      <c r="LC291" s="45"/>
      <c r="LD291" s="45"/>
      <c r="LE291" s="45"/>
      <c r="LF291" s="45"/>
      <c r="LG291" s="45"/>
      <c r="LH291" s="45"/>
      <c r="LI291" s="45"/>
      <c r="LJ291" s="45"/>
      <c r="LK291" s="45"/>
      <c r="LL291" s="45"/>
      <c r="LM291" s="45"/>
      <c r="LN291" s="45"/>
      <c r="LO291" s="45"/>
      <c r="LP291" s="45"/>
      <c r="LQ291" s="45"/>
      <c r="LR291" s="45"/>
      <c r="LS291" s="45"/>
      <c r="LT291" s="45"/>
      <c r="LU291" s="45"/>
      <c r="LV291" s="45"/>
      <c r="LW291" s="45"/>
      <c r="LX291" s="45"/>
      <c r="LY291" s="45"/>
      <c r="LZ291" s="45"/>
      <c r="MA291" s="45"/>
      <c r="MB291" s="45"/>
      <c r="MC291" s="45"/>
      <c r="MD291" s="45"/>
      <c r="ME291" s="45"/>
      <c r="MF291" s="45"/>
      <c r="MG291" s="45"/>
      <c r="MH291" s="45"/>
      <c r="MI291" s="45"/>
      <c r="MJ291" s="45"/>
      <c r="MK291" s="45"/>
      <c r="ML291" s="45"/>
      <c r="MM291" s="45"/>
      <c r="MN291" s="45"/>
      <c r="MO291" s="45"/>
      <c r="MP291" s="45"/>
      <c r="MQ291" s="45"/>
      <c r="MR291" s="45"/>
      <c r="MS291" s="45"/>
      <c r="MT291" s="45"/>
      <c r="MU291" s="45"/>
      <c r="MV291" s="45"/>
      <c r="MW291" s="45"/>
      <c r="MX291" s="45"/>
      <c r="MY291" s="45"/>
      <c r="MZ291" s="45"/>
      <c r="NA291" s="45"/>
      <c r="NB291" s="45"/>
    </row>
    <row r="292" spans="2:366" x14ac:dyDescent="0.2">
      <c r="B292" s="45"/>
      <c r="C292" s="58"/>
      <c r="D292" s="148"/>
      <c r="E292" s="149"/>
      <c r="F292" s="58"/>
      <c r="G292" s="148"/>
      <c r="H292" s="149"/>
      <c r="I292" s="58"/>
      <c r="J292" s="148"/>
      <c r="K292" s="149"/>
      <c r="L292" s="58"/>
      <c r="M292" s="148"/>
      <c r="N292" s="149"/>
      <c r="O292" s="58"/>
      <c r="P292" s="148"/>
      <c r="Q292" s="149"/>
      <c r="R292" s="58"/>
      <c r="S292" s="148"/>
      <c r="T292" s="149"/>
      <c r="U292" s="58"/>
      <c r="V292" s="148"/>
      <c r="W292" s="149"/>
      <c r="X292" s="58"/>
      <c r="Y292" s="148"/>
      <c r="Z292" s="149"/>
      <c r="AA292" s="58"/>
      <c r="AB292" s="148"/>
      <c r="AC292" s="149"/>
      <c r="JG292" s="44"/>
      <c r="JH292" s="45"/>
      <c r="JI292" s="45"/>
      <c r="JJ292" s="45"/>
      <c r="JK292" s="45"/>
      <c r="JL292" s="45"/>
      <c r="JM292" s="45"/>
      <c r="JN292" s="45"/>
      <c r="JO292" s="45"/>
      <c r="JP292" s="45"/>
      <c r="JQ292" s="45"/>
      <c r="JR292" s="45"/>
      <c r="JS292" s="45"/>
      <c r="JT292" s="45"/>
      <c r="JU292" s="45"/>
      <c r="JV292" s="45"/>
      <c r="JW292" s="45"/>
      <c r="JX292" s="45"/>
      <c r="JY292" s="45"/>
      <c r="JZ292" s="45"/>
      <c r="KA292" s="45"/>
      <c r="KB292" s="45"/>
      <c r="KC292" s="45"/>
      <c r="KD292" s="45"/>
      <c r="KE292" s="45"/>
      <c r="KF292" s="45"/>
      <c r="KG292" s="45"/>
      <c r="KH292" s="45"/>
      <c r="KI292" s="45"/>
      <c r="KJ292" s="45"/>
      <c r="KK292" s="45"/>
      <c r="KL292" s="45"/>
      <c r="KM292" s="45"/>
      <c r="KN292" s="45"/>
      <c r="KO292" s="45"/>
      <c r="KP292" s="45"/>
      <c r="KQ292" s="45"/>
      <c r="KR292" s="45"/>
      <c r="KS292" s="45"/>
      <c r="KT292" s="45"/>
      <c r="KU292" s="45"/>
      <c r="KV292" s="45"/>
      <c r="KW292" s="45"/>
      <c r="KX292" s="45"/>
      <c r="KY292" s="45"/>
      <c r="KZ292" s="45"/>
      <c r="LA292" s="45"/>
      <c r="LB292" s="45"/>
      <c r="LC292" s="45"/>
      <c r="LD292" s="45"/>
      <c r="LE292" s="45"/>
      <c r="LF292" s="45"/>
      <c r="LG292" s="45"/>
      <c r="LH292" s="45"/>
      <c r="LI292" s="45"/>
      <c r="LJ292" s="45"/>
      <c r="LK292" s="45"/>
      <c r="LL292" s="45"/>
      <c r="LM292" s="45"/>
      <c r="LN292" s="45"/>
      <c r="LO292" s="45"/>
      <c r="LP292" s="45"/>
      <c r="LQ292" s="45"/>
      <c r="LR292" s="45"/>
      <c r="LS292" s="45"/>
      <c r="LT292" s="45"/>
      <c r="LU292" s="45"/>
      <c r="LV292" s="45"/>
      <c r="LW292" s="45"/>
      <c r="LX292" s="45"/>
      <c r="LY292" s="45"/>
      <c r="LZ292" s="45"/>
      <c r="MA292" s="45"/>
      <c r="MB292" s="45"/>
      <c r="MC292" s="45"/>
      <c r="MD292" s="45"/>
      <c r="ME292" s="45"/>
      <c r="MF292" s="45"/>
      <c r="MG292" s="45"/>
      <c r="MH292" s="45"/>
      <c r="MI292" s="45"/>
      <c r="MJ292" s="45"/>
      <c r="MK292" s="45"/>
      <c r="ML292" s="45"/>
      <c r="MM292" s="45"/>
      <c r="MN292" s="45"/>
      <c r="MO292" s="45"/>
      <c r="MP292" s="45"/>
      <c r="MQ292" s="45"/>
      <c r="MR292" s="45"/>
      <c r="MS292" s="45"/>
      <c r="MT292" s="45"/>
      <c r="MU292" s="45"/>
      <c r="MV292" s="45"/>
      <c r="MW292" s="45"/>
      <c r="MX292" s="45"/>
      <c r="MY292" s="45"/>
      <c r="MZ292" s="45"/>
      <c r="NA292" s="45"/>
      <c r="NB292" s="45"/>
    </row>
    <row r="293" spans="2:366" x14ac:dyDescent="0.2">
      <c r="B293" s="45"/>
      <c r="C293" s="58"/>
      <c r="D293" s="148"/>
      <c r="E293" s="149"/>
      <c r="F293" s="58"/>
      <c r="G293" s="148"/>
      <c r="H293" s="149"/>
      <c r="I293" s="58"/>
      <c r="J293" s="148"/>
      <c r="K293" s="149"/>
      <c r="L293" s="58"/>
      <c r="M293" s="148"/>
      <c r="N293" s="149"/>
      <c r="O293" s="58"/>
      <c r="P293" s="148"/>
      <c r="Q293" s="149"/>
      <c r="R293" s="58"/>
      <c r="S293" s="148"/>
      <c r="T293" s="149"/>
      <c r="U293" s="58"/>
      <c r="V293" s="148"/>
      <c r="W293" s="149"/>
      <c r="X293" s="58"/>
      <c r="Y293" s="148"/>
      <c r="Z293" s="149"/>
      <c r="AA293" s="58"/>
      <c r="AB293" s="148"/>
      <c r="AC293" s="149"/>
      <c r="JG293" s="44"/>
      <c r="JH293" s="45"/>
      <c r="JI293" s="45"/>
      <c r="JJ293" s="45"/>
      <c r="JK293" s="45"/>
      <c r="JL293" s="45"/>
      <c r="JM293" s="45"/>
      <c r="JN293" s="45"/>
      <c r="JO293" s="45"/>
      <c r="JP293" s="45"/>
      <c r="JQ293" s="45"/>
      <c r="JR293" s="45"/>
      <c r="JS293" s="45"/>
      <c r="JT293" s="45"/>
      <c r="JU293" s="45"/>
      <c r="JV293" s="45"/>
      <c r="JW293" s="45"/>
      <c r="JX293" s="45"/>
      <c r="JY293" s="45"/>
      <c r="JZ293" s="45"/>
      <c r="KA293" s="45"/>
      <c r="KB293" s="45"/>
      <c r="KC293" s="45"/>
      <c r="KD293" s="45"/>
      <c r="KE293" s="45"/>
      <c r="KF293" s="45"/>
      <c r="KG293" s="45"/>
      <c r="KH293" s="45"/>
      <c r="KI293" s="45"/>
      <c r="KJ293" s="45"/>
      <c r="KK293" s="45"/>
      <c r="KL293" s="45"/>
      <c r="KM293" s="45"/>
      <c r="KN293" s="45"/>
      <c r="KO293" s="45"/>
      <c r="KP293" s="45"/>
      <c r="KQ293" s="45"/>
      <c r="KR293" s="45"/>
      <c r="KS293" s="45"/>
      <c r="KT293" s="45"/>
      <c r="KU293" s="45"/>
      <c r="KV293" s="45"/>
      <c r="KW293" s="45"/>
      <c r="KX293" s="45"/>
      <c r="KY293" s="45"/>
      <c r="KZ293" s="45"/>
      <c r="LA293" s="45"/>
      <c r="LB293" s="45"/>
      <c r="LC293" s="45"/>
      <c r="LD293" s="45"/>
      <c r="LE293" s="45"/>
      <c r="LF293" s="45"/>
      <c r="LG293" s="45"/>
      <c r="LH293" s="45"/>
      <c r="LI293" s="45"/>
      <c r="LJ293" s="45"/>
      <c r="LK293" s="45"/>
      <c r="LL293" s="45"/>
      <c r="LM293" s="45"/>
      <c r="LN293" s="45"/>
      <c r="LO293" s="45"/>
      <c r="LP293" s="45"/>
      <c r="LQ293" s="45"/>
      <c r="LR293" s="45"/>
      <c r="LS293" s="45"/>
      <c r="LT293" s="45"/>
      <c r="LU293" s="45"/>
      <c r="LV293" s="45"/>
      <c r="LW293" s="45"/>
      <c r="LX293" s="45"/>
      <c r="LY293" s="45"/>
      <c r="LZ293" s="45"/>
      <c r="MA293" s="45"/>
      <c r="MB293" s="45"/>
      <c r="MC293" s="45"/>
      <c r="MD293" s="45"/>
      <c r="ME293" s="45"/>
      <c r="MF293" s="45"/>
      <c r="MG293" s="45"/>
      <c r="MH293" s="45"/>
      <c r="MI293" s="45"/>
      <c r="MJ293" s="45"/>
      <c r="MK293" s="45"/>
      <c r="ML293" s="45"/>
      <c r="MM293" s="45"/>
      <c r="MN293" s="45"/>
      <c r="MO293" s="45"/>
      <c r="MP293" s="45"/>
      <c r="MQ293" s="45"/>
      <c r="MR293" s="45"/>
      <c r="MS293" s="45"/>
      <c r="MT293" s="45"/>
      <c r="MU293" s="45"/>
      <c r="MV293" s="45"/>
      <c r="MW293" s="45"/>
      <c r="MX293" s="45"/>
      <c r="MY293" s="45"/>
      <c r="MZ293" s="45"/>
      <c r="NA293" s="45"/>
      <c r="NB293" s="45"/>
    </row>
    <row r="294" spans="2:366" x14ac:dyDescent="0.2">
      <c r="B294" s="45"/>
      <c r="C294" s="58"/>
      <c r="D294" s="148"/>
      <c r="E294" s="149"/>
      <c r="F294" s="58"/>
      <c r="G294" s="148"/>
      <c r="H294" s="149"/>
      <c r="I294" s="58"/>
      <c r="J294" s="148"/>
      <c r="K294" s="149"/>
      <c r="L294" s="58"/>
      <c r="M294" s="148"/>
      <c r="N294" s="149"/>
      <c r="O294" s="58"/>
      <c r="P294" s="148"/>
      <c r="Q294" s="149"/>
      <c r="R294" s="58"/>
      <c r="S294" s="148"/>
      <c r="T294" s="149"/>
      <c r="U294" s="58"/>
      <c r="V294" s="148"/>
      <c r="W294" s="149"/>
      <c r="X294" s="58"/>
      <c r="Y294" s="148"/>
      <c r="Z294" s="149"/>
      <c r="AA294" s="58"/>
      <c r="AB294" s="148"/>
      <c r="AC294" s="149"/>
      <c r="JG294" s="44"/>
      <c r="JH294" s="45"/>
      <c r="JI294" s="45"/>
      <c r="JJ294" s="45"/>
      <c r="JK294" s="45"/>
      <c r="JL294" s="45"/>
      <c r="JM294" s="45"/>
      <c r="JN294" s="45"/>
      <c r="JO294" s="45"/>
      <c r="JP294" s="45"/>
      <c r="JQ294" s="45"/>
      <c r="JR294" s="45"/>
      <c r="JS294" s="45"/>
      <c r="JT294" s="45"/>
      <c r="JU294" s="45"/>
      <c r="JV294" s="45"/>
      <c r="JW294" s="45"/>
      <c r="JX294" s="45"/>
      <c r="JY294" s="45"/>
      <c r="JZ294" s="45"/>
      <c r="KA294" s="45"/>
      <c r="KB294" s="45"/>
      <c r="KC294" s="45"/>
      <c r="KD294" s="45"/>
      <c r="KE294" s="45"/>
      <c r="KF294" s="45"/>
      <c r="KG294" s="45"/>
      <c r="KH294" s="45"/>
      <c r="KI294" s="45"/>
      <c r="KJ294" s="45"/>
      <c r="KK294" s="45"/>
      <c r="KL294" s="45"/>
      <c r="KM294" s="45"/>
      <c r="KN294" s="45"/>
      <c r="KO294" s="45"/>
      <c r="KP294" s="45"/>
      <c r="KQ294" s="45"/>
      <c r="KR294" s="45"/>
      <c r="KS294" s="45"/>
      <c r="KT294" s="45"/>
      <c r="KU294" s="45"/>
      <c r="KV294" s="45"/>
      <c r="KW294" s="45"/>
      <c r="KX294" s="45"/>
      <c r="KY294" s="45"/>
      <c r="KZ294" s="45"/>
      <c r="LA294" s="45"/>
      <c r="LB294" s="45"/>
      <c r="LC294" s="45"/>
      <c r="LD294" s="45"/>
      <c r="LE294" s="45"/>
      <c r="LF294" s="45"/>
      <c r="LG294" s="45"/>
      <c r="LH294" s="45"/>
      <c r="LI294" s="45"/>
      <c r="LJ294" s="45"/>
      <c r="LK294" s="45"/>
      <c r="LL294" s="45"/>
      <c r="LM294" s="45"/>
      <c r="LN294" s="45"/>
      <c r="LO294" s="45"/>
      <c r="LP294" s="45"/>
      <c r="LQ294" s="45"/>
      <c r="LR294" s="45"/>
      <c r="LS294" s="45"/>
      <c r="LT294" s="45"/>
      <c r="LU294" s="45"/>
      <c r="LV294" s="45"/>
      <c r="LW294" s="45"/>
      <c r="LX294" s="45"/>
      <c r="LY294" s="45"/>
      <c r="LZ294" s="45"/>
      <c r="MA294" s="45"/>
      <c r="MB294" s="45"/>
      <c r="MC294" s="45"/>
      <c r="MD294" s="45"/>
      <c r="ME294" s="45"/>
      <c r="MF294" s="45"/>
      <c r="MG294" s="45"/>
      <c r="MH294" s="45"/>
      <c r="MI294" s="45"/>
      <c r="MJ294" s="45"/>
      <c r="MK294" s="45"/>
      <c r="ML294" s="45"/>
      <c r="MM294" s="45"/>
      <c r="MN294" s="45"/>
      <c r="MO294" s="45"/>
      <c r="MP294" s="45"/>
      <c r="MQ294" s="45"/>
      <c r="MR294" s="45"/>
      <c r="MS294" s="45"/>
      <c r="MT294" s="45"/>
      <c r="MU294" s="45"/>
      <c r="MV294" s="45"/>
      <c r="MW294" s="45"/>
      <c r="MX294" s="45"/>
      <c r="MY294" s="45"/>
      <c r="MZ294" s="45"/>
      <c r="NA294" s="45"/>
      <c r="NB294" s="45"/>
    </row>
    <row r="295" spans="2:366" x14ac:dyDescent="0.2">
      <c r="B295" s="45"/>
      <c r="C295" s="58"/>
      <c r="D295" s="148"/>
      <c r="E295" s="149"/>
      <c r="F295" s="58"/>
      <c r="G295" s="148"/>
      <c r="H295" s="149"/>
      <c r="I295" s="58"/>
      <c r="J295" s="148"/>
      <c r="K295" s="149"/>
      <c r="L295" s="58"/>
      <c r="M295" s="148"/>
      <c r="N295" s="149"/>
      <c r="O295" s="58"/>
      <c r="P295" s="148"/>
      <c r="Q295" s="149"/>
      <c r="R295" s="58"/>
      <c r="S295" s="148"/>
      <c r="T295" s="149"/>
      <c r="U295" s="58"/>
      <c r="V295" s="148"/>
      <c r="W295" s="149"/>
      <c r="X295" s="58"/>
      <c r="Y295" s="148"/>
      <c r="Z295" s="149"/>
      <c r="AA295" s="58"/>
      <c r="AB295" s="148"/>
      <c r="AC295" s="149"/>
      <c r="JG295" s="44"/>
      <c r="JH295" s="45"/>
      <c r="JI295" s="45"/>
      <c r="JJ295" s="45"/>
      <c r="JK295" s="45"/>
      <c r="JL295" s="45"/>
      <c r="JM295" s="45"/>
      <c r="JN295" s="45"/>
      <c r="JO295" s="45"/>
      <c r="JP295" s="45"/>
      <c r="JQ295" s="45"/>
      <c r="JR295" s="45"/>
      <c r="JS295" s="45"/>
      <c r="JT295" s="45"/>
      <c r="JU295" s="45"/>
      <c r="JV295" s="45"/>
      <c r="JW295" s="45"/>
      <c r="JX295" s="45"/>
      <c r="JY295" s="45"/>
      <c r="JZ295" s="45"/>
      <c r="KA295" s="45"/>
      <c r="KB295" s="45"/>
      <c r="KC295" s="45"/>
      <c r="KD295" s="45"/>
      <c r="KE295" s="45"/>
      <c r="KF295" s="45"/>
      <c r="KG295" s="45"/>
      <c r="KH295" s="45"/>
      <c r="KI295" s="45"/>
      <c r="KJ295" s="45"/>
      <c r="KK295" s="45"/>
      <c r="KL295" s="45"/>
      <c r="KM295" s="45"/>
      <c r="KN295" s="45"/>
      <c r="KO295" s="45"/>
      <c r="KP295" s="45"/>
      <c r="KQ295" s="45"/>
      <c r="KR295" s="45"/>
      <c r="KS295" s="45"/>
      <c r="KT295" s="45"/>
      <c r="KU295" s="45"/>
      <c r="KV295" s="45"/>
      <c r="KW295" s="45"/>
      <c r="KX295" s="45"/>
      <c r="KY295" s="45"/>
      <c r="KZ295" s="45"/>
      <c r="LA295" s="45"/>
      <c r="LB295" s="45"/>
      <c r="LC295" s="45"/>
      <c r="LD295" s="45"/>
      <c r="LE295" s="45"/>
      <c r="LF295" s="45"/>
      <c r="LG295" s="45"/>
      <c r="LH295" s="45"/>
      <c r="LI295" s="45"/>
      <c r="LJ295" s="45"/>
      <c r="LK295" s="45"/>
      <c r="LL295" s="45"/>
      <c r="LM295" s="45"/>
      <c r="LN295" s="45"/>
      <c r="LO295" s="45"/>
      <c r="LP295" s="45"/>
      <c r="LQ295" s="45"/>
      <c r="LR295" s="45"/>
      <c r="LS295" s="45"/>
      <c r="LT295" s="45"/>
      <c r="LU295" s="45"/>
      <c r="LV295" s="45"/>
      <c r="LW295" s="45"/>
      <c r="LX295" s="45"/>
      <c r="LY295" s="45"/>
      <c r="LZ295" s="45"/>
      <c r="MA295" s="45"/>
      <c r="MB295" s="45"/>
      <c r="MC295" s="45"/>
      <c r="MD295" s="45"/>
      <c r="ME295" s="45"/>
      <c r="MF295" s="45"/>
      <c r="MG295" s="45"/>
      <c r="MH295" s="45"/>
      <c r="MI295" s="45"/>
      <c r="MJ295" s="45"/>
      <c r="MK295" s="45"/>
      <c r="ML295" s="45"/>
      <c r="MM295" s="45"/>
      <c r="MN295" s="45"/>
      <c r="MO295" s="45"/>
      <c r="MP295" s="45"/>
      <c r="MQ295" s="45"/>
      <c r="MR295" s="45"/>
      <c r="MS295" s="45"/>
      <c r="MT295" s="45"/>
      <c r="MU295" s="45"/>
      <c r="MV295" s="45"/>
      <c r="MW295" s="45"/>
      <c r="MX295" s="45"/>
      <c r="MY295" s="45"/>
      <c r="MZ295" s="45"/>
      <c r="NA295" s="45"/>
      <c r="NB295" s="45"/>
    </row>
    <row r="296" spans="2:366" x14ac:dyDescent="0.2">
      <c r="B296" s="45"/>
      <c r="C296" s="58"/>
      <c r="D296" s="148"/>
      <c r="E296" s="149"/>
      <c r="F296" s="58"/>
      <c r="G296" s="148"/>
      <c r="H296" s="149"/>
      <c r="I296" s="58"/>
      <c r="J296" s="148"/>
      <c r="K296" s="149"/>
      <c r="L296" s="58"/>
      <c r="M296" s="148"/>
      <c r="N296" s="149"/>
      <c r="O296" s="58"/>
      <c r="P296" s="148"/>
      <c r="Q296" s="149"/>
      <c r="R296" s="58"/>
      <c r="S296" s="148"/>
      <c r="T296" s="149"/>
      <c r="U296" s="58"/>
      <c r="V296" s="148"/>
      <c r="W296" s="149"/>
      <c r="X296" s="58"/>
      <c r="Y296" s="148"/>
      <c r="Z296" s="149"/>
      <c r="AA296" s="58"/>
      <c r="AB296" s="148"/>
      <c r="AC296" s="149"/>
      <c r="JG296" s="44"/>
      <c r="JH296" s="45"/>
      <c r="JI296" s="45"/>
      <c r="JJ296" s="45"/>
      <c r="JK296" s="45"/>
      <c r="JL296" s="45"/>
      <c r="JM296" s="45"/>
      <c r="JN296" s="45"/>
      <c r="JO296" s="45"/>
      <c r="JP296" s="45"/>
      <c r="JQ296" s="45"/>
      <c r="JR296" s="45"/>
      <c r="JS296" s="45"/>
      <c r="JT296" s="45"/>
      <c r="JU296" s="45"/>
      <c r="JV296" s="45"/>
      <c r="JW296" s="45"/>
      <c r="JX296" s="45"/>
      <c r="JY296" s="45"/>
      <c r="JZ296" s="45"/>
      <c r="KA296" s="45"/>
      <c r="KB296" s="45"/>
      <c r="KC296" s="45"/>
      <c r="KD296" s="45"/>
      <c r="KE296" s="45"/>
      <c r="KF296" s="45"/>
      <c r="KG296" s="45"/>
      <c r="KH296" s="45"/>
      <c r="KI296" s="45"/>
      <c r="KJ296" s="45"/>
      <c r="KK296" s="45"/>
      <c r="KL296" s="45"/>
      <c r="KM296" s="45"/>
      <c r="KN296" s="45"/>
      <c r="KO296" s="45"/>
      <c r="KP296" s="45"/>
      <c r="KQ296" s="45"/>
      <c r="KR296" s="45"/>
      <c r="KS296" s="45"/>
      <c r="KT296" s="45"/>
      <c r="KU296" s="45"/>
      <c r="KV296" s="45"/>
      <c r="KW296" s="45"/>
      <c r="KX296" s="45"/>
      <c r="KY296" s="45"/>
      <c r="KZ296" s="45"/>
      <c r="LA296" s="45"/>
      <c r="LB296" s="45"/>
      <c r="LC296" s="45"/>
      <c r="LD296" s="45"/>
      <c r="LE296" s="45"/>
      <c r="LF296" s="45"/>
      <c r="LG296" s="45"/>
      <c r="LH296" s="45"/>
      <c r="LI296" s="45"/>
      <c r="LJ296" s="45"/>
      <c r="LK296" s="45"/>
      <c r="LL296" s="45"/>
      <c r="LM296" s="45"/>
      <c r="LN296" s="45"/>
      <c r="LO296" s="45"/>
      <c r="LP296" s="45"/>
      <c r="LQ296" s="45"/>
      <c r="LR296" s="45"/>
      <c r="LS296" s="45"/>
      <c r="LT296" s="45"/>
      <c r="LU296" s="45"/>
      <c r="LV296" s="45"/>
      <c r="LW296" s="45"/>
      <c r="LX296" s="45"/>
      <c r="LY296" s="45"/>
      <c r="LZ296" s="45"/>
      <c r="MA296" s="45"/>
      <c r="MB296" s="45"/>
      <c r="MC296" s="45"/>
      <c r="MD296" s="45"/>
      <c r="ME296" s="45"/>
      <c r="MF296" s="45"/>
      <c r="MG296" s="45"/>
      <c r="MH296" s="45"/>
      <c r="MI296" s="45"/>
      <c r="MJ296" s="45"/>
      <c r="MK296" s="45"/>
      <c r="ML296" s="45"/>
      <c r="MM296" s="45"/>
      <c r="MN296" s="45"/>
      <c r="MO296" s="45"/>
      <c r="MP296" s="45"/>
      <c r="MQ296" s="45"/>
      <c r="MR296" s="45"/>
      <c r="MS296" s="45"/>
      <c r="MT296" s="45"/>
      <c r="MU296" s="45"/>
      <c r="MV296" s="45"/>
      <c r="MW296" s="45"/>
      <c r="MX296" s="45"/>
      <c r="MY296" s="45"/>
      <c r="MZ296" s="45"/>
      <c r="NA296" s="45"/>
      <c r="NB296" s="45"/>
    </row>
    <row r="297" spans="2:366" x14ac:dyDescent="0.2">
      <c r="B297" s="45"/>
      <c r="C297" s="58"/>
      <c r="D297" s="148"/>
      <c r="E297" s="149"/>
      <c r="F297" s="58"/>
      <c r="G297" s="148"/>
      <c r="H297" s="149"/>
      <c r="I297" s="58"/>
      <c r="J297" s="148"/>
      <c r="K297" s="149"/>
      <c r="L297" s="58"/>
      <c r="M297" s="148"/>
      <c r="N297" s="149"/>
      <c r="O297" s="58"/>
      <c r="P297" s="148"/>
      <c r="Q297" s="149"/>
      <c r="R297" s="58"/>
      <c r="S297" s="148"/>
      <c r="T297" s="149"/>
      <c r="U297" s="58"/>
      <c r="V297" s="148"/>
      <c r="W297" s="149"/>
      <c r="X297" s="58"/>
      <c r="Y297" s="148"/>
      <c r="Z297" s="149"/>
      <c r="AA297" s="58"/>
      <c r="AB297" s="148"/>
      <c r="AC297" s="149"/>
      <c r="JG297" s="44"/>
      <c r="JH297" s="45"/>
      <c r="JI297" s="45"/>
      <c r="JJ297" s="45"/>
      <c r="JK297" s="45"/>
      <c r="JL297" s="45"/>
      <c r="JM297" s="45"/>
      <c r="JN297" s="45"/>
      <c r="JO297" s="45"/>
      <c r="JP297" s="45"/>
      <c r="JQ297" s="45"/>
      <c r="JR297" s="45"/>
      <c r="JS297" s="45"/>
      <c r="JT297" s="45"/>
      <c r="JU297" s="45"/>
      <c r="JV297" s="45"/>
      <c r="JW297" s="45"/>
      <c r="JX297" s="45"/>
      <c r="JY297" s="45"/>
      <c r="JZ297" s="45"/>
      <c r="KA297" s="45"/>
      <c r="KB297" s="45"/>
      <c r="KC297" s="45"/>
      <c r="KD297" s="45"/>
      <c r="KE297" s="45"/>
      <c r="KF297" s="45"/>
      <c r="KG297" s="45"/>
      <c r="KH297" s="45"/>
      <c r="KI297" s="45"/>
      <c r="KJ297" s="45"/>
      <c r="KK297" s="45"/>
      <c r="KL297" s="45"/>
      <c r="KM297" s="45"/>
      <c r="KN297" s="45"/>
      <c r="KO297" s="45"/>
      <c r="KP297" s="45"/>
      <c r="KQ297" s="45"/>
      <c r="KR297" s="45"/>
      <c r="KS297" s="45"/>
      <c r="KT297" s="45"/>
      <c r="KU297" s="45"/>
      <c r="KV297" s="45"/>
      <c r="KW297" s="45"/>
      <c r="KX297" s="45"/>
      <c r="KY297" s="45"/>
      <c r="KZ297" s="45"/>
      <c r="LA297" s="45"/>
      <c r="LB297" s="45"/>
      <c r="LC297" s="45"/>
      <c r="LD297" s="45"/>
      <c r="LE297" s="45"/>
      <c r="LF297" s="45"/>
      <c r="LG297" s="45"/>
      <c r="LH297" s="45"/>
      <c r="LI297" s="45"/>
      <c r="LJ297" s="45"/>
      <c r="LK297" s="45"/>
      <c r="LL297" s="45"/>
      <c r="LM297" s="45"/>
      <c r="LN297" s="45"/>
      <c r="LO297" s="45"/>
      <c r="LP297" s="45"/>
      <c r="LQ297" s="45"/>
      <c r="LR297" s="45"/>
      <c r="LS297" s="45"/>
      <c r="LT297" s="45"/>
      <c r="LU297" s="45"/>
      <c r="LV297" s="45"/>
      <c r="LW297" s="45"/>
      <c r="LX297" s="45"/>
      <c r="LY297" s="45"/>
      <c r="LZ297" s="45"/>
      <c r="MA297" s="45"/>
      <c r="MB297" s="45"/>
      <c r="MC297" s="45"/>
      <c r="MD297" s="45"/>
      <c r="ME297" s="45"/>
      <c r="MF297" s="45"/>
      <c r="MG297" s="45"/>
      <c r="MH297" s="45"/>
      <c r="MI297" s="45"/>
      <c r="MJ297" s="45"/>
      <c r="MK297" s="45"/>
      <c r="ML297" s="45"/>
      <c r="MM297" s="45"/>
      <c r="MN297" s="45"/>
      <c r="MO297" s="45"/>
      <c r="MP297" s="45"/>
      <c r="MQ297" s="45"/>
      <c r="MR297" s="45"/>
      <c r="MS297" s="45"/>
      <c r="MT297" s="45"/>
      <c r="MU297" s="45"/>
      <c r="MV297" s="45"/>
      <c r="MW297" s="45"/>
      <c r="MX297" s="45"/>
      <c r="MY297" s="45"/>
      <c r="MZ297" s="45"/>
      <c r="NA297" s="45"/>
      <c r="NB297" s="45"/>
    </row>
    <row r="298" spans="2:366" x14ac:dyDescent="0.2">
      <c r="B298" s="45"/>
      <c r="C298" s="58"/>
      <c r="D298" s="148"/>
      <c r="E298" s="149"/>
      <c r="F298" s="58"/>
      <c r="G298" s="148"/>
      <c r="H298" s="149"/>
      <c r="I298" s="58"/>
      <c r="J298" s="148"/>
      <c r="K298" s="149"/>
      <c r="L298" s="58"/>
      <c r="M298" s="148"/>
      <c r="N298" s="149"/>
      <c r="O298" s="58"/>
      <c r="P298" s="148"/>
      <c r="Q298" s="149"/>
      <c r="R298" s="58"/>
      <c r="S298" s="148"/>
      <c r="T298" s="149"/>
      <c r="U298" s="58"/>
      <c r="V298" s="148"/>
      <c r="W298" s="149"/>
      <c r="X298" s="58"/>
      <c r="Y298" s="148"/>
      <c r="Z298" s="149"/>
      <c r="AA298" s="58"/>
      <c r="AB298" s="148"/>
      <c r="AC298" s="149"/>
      <c r="JG298" s="44"/>
      <c r="JH298" s="45"/>
      <c r="JI298" s="45"/>
      <c r="JJ298" s="45"/>
      <c r="JK298" s="45"/>
      <c r="JL298" s="45"/>
      <c r="JM298" s="45"/>
      <c r="JN298" s="45"/>
      <c r="JO298" s="45"/>
      <c r="JP298" s="45"/>
      <c r="JQ298" s="45"/>
      <c r="JR298" s="45"/>
      <c r="JS298" s="45"/>
      <c r="JT298" s="45"/>
      <c r="JU298" s="45"/>
      <c r="JV298" s="45"/>
      <c r="JW298" s="45"/>
      <c r="JX298" s="45"/>
      <c r="JY298" s="45"/>
      <c r="JZ298" s="45"/>
      <c r="KA298" s="45"/>
      <c r="KB298" s="45"/>
      <c r="KC298" s="45"/>
      <c r="KD298" s="45"/>
      <c r="KE298" s="45"/>
      <c r="KF298" s="45"/>
      <c r="KG298" s="45"/>
      <c r="KH298" s="45"/>
      <c r="KI298" s="45"/>
      <c r="KJ298" s="45"/>
      <c r="KK298" s="45"/>
      <c r="KL298" s="45"/>
      <c r="KM298" s="45"/>
      <c r="KN298" s="45"/>
      <c r="KO298" s="45"/>
      <c r="KP298" s="45"/>
      <c r="KQ298" s="45"/>
      <c r="KR298" s="45"/>
      <c r="KS298" s="45"/>
      <c r="KT298" s="45"/>
      <c r="KU298" s="45"/>
      <c r="KV298" s="45"/>
      <c r="KW298" s="45"/>
      <c r="KX298" s="45"/>
      <c r="KY298" s="45"/>
      <c r="KZ298" s="45"/>
      <c r="LA298" s="45"/>
      <c r="LB298" s="45"/>
      <c r="LC298" s="45"/>
      <c r="LD298" s="45"/>
      <c r="LE298" s="45"/>
      <c r="LF298" s="45"/>
      <c r="LG298" s="45"/>
      <c r="LH298" s="45"/>
      <c r="LI298" s="45"/>
      <c r="LJ298" s="45"/>
      <c r="LK298" s="45"/>
      <c r="LL298" s="45"/>
      <c r="LM298" s="45"/>
      <c r="LN298" s="45"/>
      <c r="LO298" s="45"/>
      <c r="LP298" s="45"/>
      <c r="LQ298" s="45"/>
      <c r="LR298" s="45"/>
      <c r="LS298" s="45"/>
      <c r="LT298" s="45"/>
      <c r="LU298" s="45"/>
      <c r="LV298" s="45"/>
      <c r="LW298" s="45"/>
      <c r="LX298" s="45"/>
      <c r="LY298" s="45"/>
      <c r="LZ298" s="45"/>
      <c r="MA298" s="45"/>
      <c r="MB298" s="45"/>
      <c r="MC298" s="45"/>
      <c r="MD298" s="45"/>
      <c r="ME298" s="45"/>
      <c r="MF298" s="45"/>
      <c r="MG298" s="45"/>
      <c r="MH298" s="45"/>
      <c r="MI298" s="45"/>
      <c r="MJ298" s="45"/>
      <c r="MK298" s="45"/>
      <c r="ML298" s="45"/>
      <c r="MM298" s="45"/>
      <c r="MN298" s="45"/>
      <c r="MO298" s="45"/>
      <c r="MP298" s="45"/>
      <c r="MQ298" s="45"/>
      <c r="MR298" s="45"/>
      <c r="MS298" s="45"/>
      <c r="MT298" s="45"/>
      <c r="MU298" s="45"/>
      <c r="MV298" s="45"/>
      <c r="MW298" s="45"/>
      <c r="MX298" s="45"/>
      <c r="MY298" s="45"/>
      <c r="MZ298" s="45"/>
      <c r="NA298" s="45"/>
      <c r="NB298" s="45"/>
    </row>
    <row r="299" spans="2:366" x14ac:dyDescent="0.2">
      <c r="B299" s="45"/>
      <c r="C299" s="58"/>
      <c r="D299" s="148"/>
      <c r="E299" s="149"/>
      <c r="F299" s="58"/>
      <c r="G299" s="148"/>
      <c r="H299" s="149"/>
      <c r="I299" s="58"/>
      <c r="J299" s="148"/>
      <c r="K299" s="149"/>
      <c r="L299" s="58"/>
      <c r="M299" s="148"/>
      <c r="N299" s="149"/>
      <c r="O299" s="58"/>
      <c r="P299" s="148"/>
      <c r="Q299" s="149"/>
      <c r="R299" s="58"/>
      <c r="S299" s="148"/>
      <c r="T299" s="149"/>
      <c r="U299" s="58"/>
      <c r="V299" s="148"/>
      <c r="W299" s="149"/>
      <c r="X299" s="58"/>
      <c r="Y299" s="148"/>
      <c r="Z299" s="149"/>
      <c r="AA299" s="58"/>
      <c r="AB299" s="148"/>
      <c r="AC299" s="149"/>
      <c r="JG299" s="44"/>
      <c r="JH299" s="45"/>
      <c r="JI299" s="45"/>
      <c r="JJ299" s="45"/>
      <c r="JK299" s="45"/>
      <c r="JL299" s="45"/>
      <c r="JM299" s="45"/>
      <c r="JN299" s="45"/>
      <c r="JO299" s="45"/>
      <c r="JP299" s="45"/>
      <c r="JQ299" s="45"/>
      <c r="JR299" s="45"/>
      <c r="JS299" s="45"/>
      <c r="JT299" s="45"/>
      <c r="JU299" s="45"/>
      <c r="JV299" s="45"/>
      <c r="JW299" s="45"/>
      <c r="JX299" s="45"/>
      <c r="JY299" s="45"/>
      <c r="JZ299" s="45"/>
      <c r="KA299" s="45"/>
      <c r="KB299" s="45"/>
      <c r="KC299" s="45"/>
      <c r="KD299" s="45"/>
      <c r="KE299" s="45"/>
      <c r="KF299" s="45"/>
      <c r="KG299" s="45"/>
      <c r="KH299" s="45"/>
      <c r="KI299" s="45"/>
      <c r="KJ299" s="45"/>
      <c r="KK299" s="45"/>
      <c r="KL299" s="45"/>
      <c r="KM299" s="45"/>
      <c r="KN299" s="45"/>
      <c r="KO299" s="45"/>
      <c r="KP299" s="45"/>
      <c r="KQ299" s="45"/>
      <c r="KR299" s="45"/>
      <c r="KS299" s="45"/>
      <c r="KT299" s="45"/>
      <c r="KU299" s="45"/>
      <c r="KV299" s="45"/>
      <c r="KW299" s="45"/>
      <c r="KX299" s="45"/>
      <c r="KY299" s="45"/>
      <c r="KZ299" s="45"/>
      <c r="LA299" s="45"/>
      <c r="LB299" s="45"/>
      <c r="LC299" s="45"/>
      <c r="LD299" s="45"/>
      <c r="LE299" s="45"/>
      <c r="LF299" s="45"/>
      <c r="LG299" s="45"/>
      <c r="LH299" s="45"/>
      <c r="LI299" s="45"/>
      <c r="LJ299" s="45"/>
      <c r="LK299" s="45"/>
      <c r="LL299" s="45"/>
      <c r="LM299" s="45"/>
      <c r="LN299" s="45"/>
      <c r="LO299" s="45"/>
      <c r="LP299" s="45"/>
      <c r="LQ299" s="45"/>
      <c r="LR299" s="45"/>
      <c r="LS299" s="45"/>
      <c r="LT299" s="45"/>
      <c r="LU299" s="45"/>
      <c r="LV299" s="45"/>
      <c r="LW299" s="45"/>
      <c r="LX299" s="45"/>
      <c r="LY299" s="45"/>
      <c r="LZ299" s="45"/>
      <c r="MA299" s="45"/>
      <c r="MB299" s="45"/>
      <c r="MC299" s="45"/>
      <c r="MD299" s="45"/>
      <c r="ME299" s="45"/>
      <c r="MF299" s="45"/>
      <c r="MG299" s="45"/>
      <c r="MH299" s="45"/>
      <c r="MI299" s="45"/>
      <c r="MJ299" s="45"/>
      <c r="MK299" s="45"/>
      <c r="ML299" s="45"/>
      <c r="MM299" s="45"/>
      <c r="MN299" s="45"/>
      <c r="MO299" s="45"/>
      <c r="MP299" s="45"/>
      <c r="MQ299" s="45"/>
      <c r="MR299" s="45"/>
      <c r="MS299" s="45"/>
      <c r="MT299" s="45"/>
      <c r="MU299" s="45"/>
      <c r="MV299" s="45"/>
      <c r="MW299" s="45"/>
      <c r="MX299" s="45"/>
      <c r="MY299" s="45"/>
      <c r="MZ299" s="45"/>
      <c r="NA299" s="45"/>
      <c r="NB299" s="45"/>
    </row>
    <row r="300" spans="2:366" x14ac:dyDescent="0.2">
      <c r="B300" s="45"/>
      <c r="C300" s="58"/>
      <c r="D300" s="148"/>
      <c r="E300" s="149"/>
      <c r="F300" s="58"/>
      <c r="G300" s="148"/>
      <c r="H300" s="149"/>
      <c r="I300" s="58"/>
      <c r="J300" s="148"/>
      <c r="K300" s="149"/>
      <c r="L300" s="58"/>
      <c r="M300" s="148"/>
      <c r="N300" s="149"/>
      <c r="O300" s="58"/>
      <c r="P300" s="148"/>
      <c r="Q300" s="149"/>
      <c r="R300" s="58"/>
      <c r="S300" s="148"/>
      <c r="T300" s="149"/>
      <c r="U300" s="58"/>
      <c r="V300" s="148"/>
      <c r="W300" s="149"/>
      <c r="X300" s="58"/>
      <c r="Y300" s="148"/>
      <c r="Z300" s="149"/>
      <c r="AA300" s="58"/>
      <c r="AB300" s="148"/>
      <c r="AC300" s="149"/>
      <c r="JG300" s="44"/>
      <c r="JH300" s="45"/>
      <c r="JI300" s="45"/>
      <c r="JJ300" s="45"/>
      <c r="JK300" s="45"/>
      <c r="JL300" s="45"/>
      <c r="JM300" s="45"/>
      <c r="JN300" s="45"/>
      <c r="JO300" s="45"/>
      <c r="JP300" s="45"/>
      <c r="JQ300" s="45"/>
      <c r="JR300" s="45"/>
      <c r="JS300" s="45"/>
      <c r="JT300" s="45"/>
      <c r="JU300" s="45"/>
      <c r="JV300" s="45"/>
      <c r="JW300" s="45"/>
      <c r="JX300" s="45"/>
      <c r="JY300" s="45"/>
      <c r="JZ300" s="45"/>
      <c r="KA300" s="45"/>
      <c r="KB300" s="45"/>
      <c r="KC300" s="45"/>
      <c r="KD300" s="45"/>
      <c r="KE300" s="45"/>
      <c r="KF300" s="45"/>
      <c r="KG300" s="45"/>
      <c r="KH300" s="45"/>
      <c r="KI300" s="45"/>
      <c r="KJ300" s="45"/>
      <c r="KK300" s="45"/>
      <c r="KL300" s="45"/>
      <c r="KM300" s="45"/>
      <c r="KN300" s="45"/>
      <c r="KO300" s="45"/>
      <c r="KP300" s="45"/>
      <c r="KQ300" s="45"/>
      <c r="KR300" s="45"/>
      <c r="KS300" s="45"/>
      <c r="KT300" s="45"/>
      <c r="KU300" s="45"/>
      <c r="KV300" s="45"/>
      <c r="KW300" s="45"/>
      <c r="KX300" s="45"/>
      <c r="KY300" s="45"/>
      <c r="KZ300" s="45"/>
      <c r="LA300" s="45"/>
      <c r="LB300" s="45"/>
      <c r="LC300" s="45"/>
      <c r="LD300" s="45"/>
      <c r="LE300" s="45"/>
      <c r="LF300" s="45"/>
      <c r="LG300" s="45"/>
      <c r="LH300" s="45"/>
      <c r="LI300" s="45"/>
      <c r="LJ300" s="45"/>
      <c r="LK300" s="45"/>
      <c r="LL300" s="45"/>
      <c r="LM300" s="45"/>
      <c r="LN300" s="45"/>
      <c r="LO300" s="45"/>
      <c r="LP300" s="45"/>
      <c r="LQ300" s="45"/>
      <c r="LR300" s="45"/>
      <c r="LS300" s="45"/>
      <c r="LT300" s="45"/>
      <c r="LU300" s="45"/>
      <c r="LV300" s="45"/>
      <c r="LW300" s="45"/>
      <c r="LX300" s="45"/>
      <c r="LY300" s="45"/>
      <c r="LZ300" s="45"/>
      <c r="MA300" s="45"/>
      <c r="MB300" s="45"/>
      <c r="MC300" s="45"/>
      <c r="MD300" s="45"/>
      <c r="ME300" s="45"/>
      <c r="MF300" s="45"/>
      <c r="MG300" s="45"/>
      <c r="MH300" s="45"/>
      <c r="MI300" s="45"/>
      <c r="MJ300" s="45"/>
      <c r="MK300" s="45"/>
      <c r="ML300" s="45"/>
      <c r="MM300" s="45"/>
      <c r="MN300" s="45"/>
      <c r="MO300" s="45"/>
      <c r="MP300" s="45"/>
      <c r="MQ300" s="45"/>
      <c r="MR300" s="45"/>
      <c r="MS300" s="45"/>
      <c r="MT300" s="45"/>
      <c r="MU300" s="45"/>
      <c r="MV300" s="45"/>
      <c r="MW300" s="45"/>
      <c r="MX300" s="45"/>
      <c r="MY300" s="45"/>
      <c r="MZ300" s="45"/>
      <c r="NA300" s="45"/>
      <c r="NB300" s="45"/>
    </row>
    <row r="301" spans="2:366" x14ac:dyDescent="0.2">
      <c r="B301" s="45"/>
      <c r="C301" s="58"/>
      <c r="D301" s="148"/>
      <c r="E301" s="149"/>
      <c r="F301" s="58"/>
      <c r="G301" s="148"/>
      <c r="H301" s="149"/>
      <c r="I301" s="58"/>
      <c r="J301" s="148"/>
      <c r="K301" s="149"/>
      <c r="L301" s="58"/>
      <c r="M301" s="148"/>
      <c r="N301" s="149"/>
      <c r="O301" s="58"/>
      <c r="P301" s="148"/>
      <c r="Q301" s="149"/>
      <c r="R301" s="58"/>
      <c r="S301" s="148"/>
      <c r="T301" s="149"/>
      <c r="U301" s="58"/>
      <c r="V301" s="148"/>
      <c r="W301" s="149"/>
      <c r="X301" s="58"/>
      <c r="Y301" s="148"/>
      <c r="Z301" s="149"/>
      <c r="AA301" s="58"/>
      <c r="AB301" s="148"/>
      <c r="AC301" s="149"/>
      <c r="JG301" s="44"/>
      <c r="JH301" s="45"/>
      <c r="JI301" s="45"/>
      <c r="JJ301" s="45"/>
      <c r="JK301" s="45"/>
      <c r="JL301" s="45"/>
      <c r="JM301" s="45"/>
      <c r="JN301" s="45"/>
      <c r="JO301" s="45"/>
      <c r="JP301" s="45"/>
      <c r="JQ301" s="45"/>
      <c r="JR301" s="45"/>
      <c r="JS301" s="45"/>
      <c r="JT301" s="45"/>
      <c r="JU301" s="45"/>
      <c r="JV301" s="45"/>
      <c r="JW301" s="45"/>
      <c r="JX301" s="45"/>
      <c r="JY301" s="45"/>
      <c r="JZ301" s="45"/>
      <c r="KA301" s="45"/>
      <c r="KB301" s="45"/>
      <c r="KC301" s="45"/>
      <c r="KD301" s="45"/>
      <c r="KE301" s="45"/>
      <c r="KF301" s="45"/>
      <c r="KG301" s="45"/>
      <c r="KH301" s="45"/>
      <c r="KI301" s="45"/>
      <c r="KJ301" s="45"/>
      <c r="KK301" s="45"/>
      <c r="KL301" s="45"/>
      <c r="KM301" s="45"/>
      <c r="KN301" s="45"/>
      <c r="KO301" s="45"/>
      <c r="KP301" s="45"/>
      <c r="KQ301" s="45"/>
      <c r="KR301" s="45"/>
      <c r="KS301" s="45"/>
      <c r="KT301" s="45"/>
      <c r="KU301" s="45"/>
      <c r="KV301" s="45"/>
      <c r="KW301" s="45"/>
      <c r="KX301" s="45"/>
      <c r="KY301" s="45"/>
      <c r="KZ301" s="45"/>
      <c r="LA301" s="45"/>
      <c r="LB301" s="45"/>
      <c r="LC301" s="45"/>
      <c r="LD301" s="45"/>
      <c r="LE301" s="45"/>
      <c r="LF301" s="45"/>
      <c r="LG301" s="45"/>
      <c r="LH301" s="45"/>
      <c r="LI301" s="45"/>
      <c r="LJ301" s="45"/>
      <c r="LK301" s="45"/>
      <c r="LL301" s="45"/>
      <c r="LM301" s="45"/>
      <c r="LN301" s="45"/>
      <c r="LO301" s="45"/>
      <c r="LP301" s="45"/>
      <c r="LQ301" s="45"/>
      <c r="LR301" s="45"/>
      <c r="LS301" s="45"/>
      <c r="LT301" s="45"/>
      <c r="LU301" s="45"/>
      <c r="LV301" s="45"/>
      <c r="LW301" s="45"/>
      <c r="LX301" s="45"/>
      <c r="LY301" s="45"/>
      <c r="LZ301" s="45"/>
      <c r="MA301" s="45"/>
      <c r="MB301" s="45"/>
      <c r="MC301" s="45"/>
      <c r="MD301" s="45"/>
      <c r="ME301" s="45"/>
      <c r="MF301" s="45"/>
      <c r="MG301" s="45"/>
      <c r="MH301" s="45"/>
      <c r="MI301" s="45"/>
      <c r="MJ301" s="45"/>
      <c r="MK301" s="45"/>
      <c r="ML301" s="45"/>
      <c r="MM301" s="45"/>
      <c r="MN301" s="45"/>
      <c r="MO301" s="45"/>
      <c r="MP301" s="45"/>
      <c r="MQ301" s="45"/>
      <c r="MR301" s="45"/>
      <c r="MS301" s="45"/>
      <c r="MT301" s="45"/>
      <c r="MU301" s="45"/>
      <c r="MV301" s="45"/>
      <c r="MW301" s="45"/>
      <c r="MX301" s="45"/>
      <c r="MY301" s="45"/>
      <c r="MZ301" s="45"/>
      <c r="NA301" s="45"/>
      <c r="NB301" s="45"/>
    </row>
    <row r="302" spans="2:366" x14ac:dyDescent="0.2">
      <c r="B302" s="45"/>
      <c r="C302" s="58"/>
      <c r="D302" s="148"/>
      <c r="E302" s="149"/>
      <c r="F302" s="58"/>
      <c r="G302" s="148"/>
      <c r="H302" s="149"/>
      <c r="I302" s="58"/>
      <c r="J302" s="148"/>
      <c r="K302" s="149"/>
      <c r="L302" s="58"/>
      <c r="M302" s="148"/>
      <c r="N302" s="149"/>
      <c r="O302" s="58"/>
      <c r="P302" s="148"/>
      <c r="Q302" s="149"/>
      <c r="R302" s="58"/>
      <c r="S302" s="148"/>
      <c r="T302" s="149"/>
      <c r="U302" s="58"/>
      <c r="V302" s="148"/>
      <c r="W302" s="149"/>
      <c r="X302" s="58"/>
      <c r="Y302" s="148"/>
      <c r="Z302" s="149"/>
      <c r="AA302" s="58"/>
      <c r="AB302" s="148"/>
      <c r="AC302" s="149"/>
      <c r="JG302" s="44"/>
      <c r="JH302" s="45"/>
      <c r="JI302" s="45"/>
      <c r="JJ302" s="45"/>
      <c r="JK302" s="45"/>
      <c r="JL302" s="45"/>
      <c r="JM302" s="45"/>
      <c r="JN302" s="45"/>
      <c r="JO302" s="45"/>
      <c r="JP302" s="45"/>
      <c r="JQ302" s="45"/>
      <c r="JR302" s="45"/>
      <c r="JS302" s="45"/>
      <c r="JT302" s="45"/>
      <c r="JU302" s="45"/>
      <c r="JV302" s="45"/>
      <c r="JW302" s="45"/>
      <c r="JX302" s="45"/>
      <c r="JY302" s="45"/>
      <c r="JZ302" s="45"/>
      <c r="KA302" s="45"/>
      <c r="KB302" s="45"/>
      <c r="KC302" s="45"/>
      <c r="KD302" s="45"/>
      <c r="KE302" s="45"/>
      <c r="KF302" s="45"/>
      <c r="KG302" s="45"/>
      <c r="KH302" s="45"/>
      <c r="KI302" s="45"/>
      <c r="KJ302" s="45"/>
      <c r="KK302" s="45"/>
      <c r="KL302" s="45"/>
      <c r="KM302" s="45"/>
      <c r="KN302" s="45"/>
      <c r="KO302" s="45"/>
      <c r="KP302" s="45"/>
      <c r="KQ302" s="45"/>
      <c r="KR302" s="45"/>
      <c r="KS302" s="45"/>
      <c r="KT302" s="45"/>
      <c r="KU302" s="45"/>
      <c r="KV302" s="45"/>
      <c r="KW302" s="45"/>
      <c r="KX302" s="45"/>
      <c r="KY302" s="45"/>
      <c r="KZ302" s="45"/>
      <c r="LA302" s="45"/>
      <c r="LB302" s="45"/>
      <c r="LC302" s="45"/>
      <c r="LD302" s="45"/>
      <c r="LE302" s="45"/>
      <c r="LF302" s="45"/>
      <c r="LG302" s="45"/>
      <c r="LH302" s="45"/>
      <c r="LI302" s="45"/>
      <c r="LJ302" s="45"/>
      <c r="LK302" s="45"/>
      <c r="LL302" s="45"/>
      <c r="LM302" s="45"/>
      <c r="LN302" s="45"/>
      <c r="LO302" s="45"/>
      <c r="LP302" s="45"/>
      <c r="LQ302" s="45"/>
      <c r="LR302" s="45"/>
      <c r="LS302" s="45"/>
      <c r="LT302" s="45"/>
      <c r="LU302" s="45"/>
      <c r="LV302" s="45"/>
      <c r="LW302" s="45"/>
      <c r="LX302" s="45"/>
      <c r="LY302" s="45"/>
      <c r="LZ302" s="45"/>
      <c r="MA302" s="45"/>
      <c r="MB302" s="45"/>
      <c r="MC302" s="45"/>
      <c r="MD302" s="45"/>
      <c r="ME302" s="45"/>
      <c r="MF302" s="45"/>
      <c r="MG302" s="45"/>
      <c r="MH302" s="45"/>
      <c r="MI302" s="45"/>
      <c r="MJ302" s="45"/>
      <c r="MK302" s="45"/>
      <c r="ML302" s="45"/>
      <c r="MM302" s="45"/>
      <c r="MN302" s="45"/>
      <c r="MO302" s="45"/>
      <c r="MP302" s="45"/>
      <c r="MQ302" s="45"/>
      <c r="MR302" s="45"/>
      <c r="MS302" s="45"/>
      <c r="MT302" s="45"/>
      <c r="MU302" s="45"/>
      <c r="MV302" s="45"/>
      <c r="MW302" s="45"/>
      <c r="MX302" s="45"/>
      <c r="MY302" s="45"/>
      <c r="MZ302" s="45"/>
      <c r="NA302" s="45"/>
      <c r="NB302" s="45"/>
    </row>
    <row r="303" spans="2:366" x14ac:dyDescent="0.2">
      <c r="B303" s="45"/>
      <c r="C303" s="58"/>
      <c r="D303" s="148"/>
      <c r="E303" s="149"/>
      <c r="F303" s="58"/>
      <c r="G303" s="148"/>
      <c r="H303" s="149"/>
      <c r="I303" s="58"/>
      <c r="J303" s="148"/>
      <c r="K303" s="149"/>
      <c r="L303" s="58"/>
      <c r="M303" s="148"/>
      <c r="N303" s="149"/>
      <c r="O303" s="58"/>
      <c r="P303" s="148"/>
      <c r="Q303" s="149"/>
      <c r="R303" s="58"/>
      <c r="S303" s="148"/>
      <c r="T303" s="149"/>
      <c r="U303" s="58"/>
      <c r="V303" s="148"/>
      <c r="W303" s="149"/>
      <c r="X303" s="58"/>
      <c r="Y303" s="148"/>
      <c r="Z303" s="149"/>
      <c r="AA303" s="58"/>
      <c r="AB303" s="148"/>
      <c r="AC303" s="149"/>
      <c r="JG303" s="44"/>
      <c r="JH303" s="45"/>
      <c r="JI303" s="45"/>
      <c r="JJ303" s="45"/>
      <c r="JK303" s="45"/>
      <c r="JL303" s="45"/>
      <c r="JM303" s="45"/>
      <c r="JN303" s="45"/>
      <c r="JO303" s="45"/>
      <c r="JP303" s="45"/>
      <c r="JQ303" s="45"/>
      <c r="JR303" s="45"/>
      <c r="JS303" s="45"/>
      <c r="JT303" s="45"/>
      <c r="JU303" s="45"/>
      <c r="JV303" s="45"/>
      <c r="JW303" s="45"/>
      <c r="JX303" s="45"/>
      <c r="JY303" s="45"/>
      <c r="JZ303" s="45"/>
      <c r="KA303" s="45"/>
      <c r="KB303" s="45"/>
      <c r="KC303" s="45"/>
      <c r="KD303" s="45"/>
      <c r="KE303" s="45"/>
      <c r="KF303" s="45"/>
      <c r="KG303" s="45"/>
      <c r="KH303" s="45"/>
      <c r="KI303" s="45"/>
      <c r="KJ303" s="45"/>
      <c r="KK303" s="45"/>
      <c r="KL303" s="45"/>
      <c r="KM303" s="45"/>
      <c r="KN303" s="45"/>
      <c r="KO303" s="45"/>
      <c r="KP303" s="45"/>
      <c r="KQ303" s="45"/>
      <c r="KR303" s="45"/>
      <c r="KS303" s="45"/>
      <c r="KT303" s="45"/>
      <c r="KU303" s="45"/>
      <c r="KV303" s="45"/>
      <c r="KW303" s="45"/>
      <c r="KX303" s="45"/>
      <c r="KY303" s="45"/>
      <c r="KZ303" s="45"/>
      <c r="LA303" s="45"/>
      <c r="LB303" s="45"/>
      <c r="LC303" s="45"/>
      <c r="LD303" s="45"/>
      <c r="LE303" s="45"/>
      <c r="LF303" s="45"/>
      <c r="LG303" s="45"/>
      <c r="LH303" s="45"/>
      <c r="LI303" s="45"/>
      <c r="LJ303" s="45"/>
      <c r="LK303" s="45"/>
      <c r="LL303" s="45"/>
      <c r="LM303" s="45"/>
      <c r="LN303" s="45"/>
      <c r="LO303" s="45"/>
      <c r="LP303" s="45"/>
      <c r="LQ303" s="45"/>
      <c r="LR303" s="45"/>
      <c r="LS303" s="45"/>
      <c r="LT303" s="45"/>
      <c r="LU303" s="45"/>
      <c r="LV303" s="45"/>
      <c r="LW303" s="45"/>
      <c r="LX303" s="45"/>
      <c r="LY303" s="45"/>
      <c r="LZ303" s="45"/>
      <c r="MA303" s="45"/>
      <c r="MB303" s="45"/>
      <c r="MC303" s="45"/>
      <c r="MD303" s="45"/>
      <c r="ME303" s="45"/>
      <c r="MF303" s="45"/>
      <c r="MG303" s="45"/>
      <c r="MH303" s="45"/>
      <c r="MI303" s="45"/>
      <c r="MJ303" s="45"/>
      <c r="MK303" s="45"/>
      <c r="ML303" s="45"/>
      <c r="MM303" s="45"/>
      <c r="MN303" s="45"/>
      <c r="MO303" s="45"/>
      <c r="MP303" s="45"/>
      <c r="MQ303" s="45"/>
      <c r="MR303" s="45"/>
      <c r="MS303" s="45"/>
      <c r="MT303" s="45"/>
      <c r="MU303" s="45"/>
      <c r="MV303" s="45"/>
      <c r="MW303" s="45"/>
      <c r="MX303" s="45"/>
      <c r="MY303" s="45"/>
      <c r="MZ303" s="45"/>
      <c r="NA303" s="45"/>
      <c r="NB303" s="45"/>
    </row>
    <row r="304" spans="2:366" x14ac:dyDescent="0.2">
      <c r="B304" s="45"/>
      <c r="C304" s="58"/>
      <c r="D304" s="148"/>
      <c r="E304" s="149"/>
      <c r="F304" s="58"/>
      <c r="G304" s="148"/>
      <c r="H304" s="149"/>
      <c r="I304" s="58"/>
      <c r="J304" s="148"/>
      <c r="K304" s="149"/>
      <c r="L304" s="58"/>
      <c r="M304" s="148"/>
      <c r="N304" s="149"/>
      <c r="O304" s="58"/>
      <c r="P304" s="148"/>
      <c r="Q304" s="149"/>
      <c r="R304" s="58"/>
      <c r="S304" s="148"/>
      <c r="T304" s="149"/>
      <c r="U304" s="58"/>
      <c r="V304" s="148"/>
      <c r="W304" s="149"/>
      <c r="X304" s="58"/>
      <c r="Y304" s="148"/>
      <c r="Z304" s="149"/>
      <c r="AA304" s="58"/>
      <c r="AB304" s="148"/>
      <c r="AC304" s="149"/>
      <c r="JG304" s="44"/>
      <c r="JH304" s="45"/>
      <c r="JI304" s="45"/>
      <c r="JJ304" s="45"/>
      <c r="JK304" s="45"/>
      <c r="JL304" s="45"/>
      <c r="JM304" s="45"/>
      <c r="JN304" s="45"/>
      <c r="JO304" s="45"/>
      <c r="JP304" s="45"/>
      <c r="JQ304" s="45"/>
      <c r="JR304" s="45"/>
      <c r="JS304" s="45"/>
      <c r="JT304" s="45"/>
      <c r="JU304" s="45"/>
      <c r="JV304" s="45"/>
      <c r="JW304" s="45"/>
      <c r="JX304" s="45"/>
      <c r="JY304" s="45"/>
      <c r="JZ304" s="45"/>
      <c r="KA304" s="45"/>
      <c r="KB304" s="45"/>
      <c r="KC304" s="45"/>
      <c r="KD304" s="45"/>
      <c r="KE304" s="45"/>
      <c r="KF304" s="45"/>
      <c r="KG304" s="45"/>
      <c r="KH304" s="45"/>
      <c r="KI304" s="45"/>
      <c r="KJ304" s="45"/>
      <c r="KK304" s="45"/>
      <c r="KL304" s="45"/>
      <c r="KM304" s="45"/>
      <c r="KN304" s="45"/>
      <c r="KO304" s="45"/>
      <c r="KP304" s="45"/>
      <c r="KQ304" s="45"/>
      <c r="KR304" s="45"/>
      <c r="KS304" s="45"/>
      <c r="KT304" s="45"/>
      <c r="KU304" s="45"/>
      <c r="KV304" s="45"/>
      <c r="KW304" s="45"/>
      <c r="KX304" s="45"/>
      <c r="KY304" s="45"/>
      <c r="KZ304" s="45"/>
      <c r="LA304" s="45"/>
      <c r="LB304" s="45"/>
      <c r="LC304" s="45"/>
      <c r="LD304" s="45"/>
      <c r="LE304" s="45"/>
      <c r="LF304" s="45"/>
      <c r="LG304" s="45"/>
      <c r="LH304" s="45"/>
      <c r="LI304" s="45"/>
      <c r="LJ304" s="45"/>
      <c r="LK304" s="45"/>
      <c r="LL304" s="45"/>
      <c r="LM304" s="45"/>
      <c r="LN304" s="45"/>
      <c r="LO304" s="45"/>
      <c r="LP304" s="45"/>
      <c r="LQ304" s="45"/>
      <c r="LR304" s="45"/>
      <c r="LS304" s="45"/>
      <c r="LT304" s="45"/>
      <c r="LU304" s="45"/>
      <c r="LV304" s="45"/>
      <c r="LW304" s="45"/>
      <c r="LX304" s="45"/>
      <c r="LY304" s="45"/>
      <c r="LZ304" s="45"/>
      <c r="MA304" s="45"/>
      <c r="MB304" s="45"/>
      <c r="MC304" s="45"/>
      <c r="MD304" s="45"/>
      <c r="ME304" s="45"/>
      <c r="MF304" s="45"/>
      <c r="MG304" s="45"/>
      <c r="MH304" s="45"/>
      <c r="MI304" s="45"/>
      <c r="MJ304" s="45"/>
      <c r="MK304" s="45"/>
      <c r="ML304" s="45"/>
      <c r="MM304" s="45"/>
      <c r="MN304" s="45"/>
      <c r="MO304" s="45"/>
      <c r="MP304" s="45"/>
      <c r="MQ304" s="45"/>
      <c r="MR304" s="45"/>
      <c r="MS304" s="45"/>
      <c r="MT304" s="45"/>
      <c r="MU304" s="45"/>
      <c r="MV304" s="45"/>
      <c r="MW304" s="45"/>
      <c r="MX304" s="45"/>
      <c r="MY304" s="45"/>
      <c r="MZ304" s="45"/>
      <c r="NA304" s="45"/>
      <c r="NB304" s="45"/>
    </row>
    <row r="305" spans="2:366" x14ac:dyDescent="0.2">
      <c r="B305" s="45"/>
      <c r="C305" s="58"/>
      <c r="D305" s="148"/>
      <c r="E305" s="149"/>
      <c r="F305" s="58"/>
      <c r="G305" s="148"/>
      <c r="H305" s="149"/>
      <c r="I305" s="58"/>
      <c r="J305" s="148"/>
      <c r="K305" s="149"/>
      <c r="L305" s="58"/>
      <c r="M305" s="148"/>
      <c r="N305" s="149"/>
      <c r="O305" s="58"/>
      <c r="P305" s="148"/>
      <c r="Q305" s="149"/>
      <c r="R305" s="58"/>
      <c r="S305" s="148"/>
      <c r="T305" s="149"/>
      <c r="U305" s="58"/>
      <c r="V305" s="148"/>
      <c r="W305" s="149"/>
      <c r="X305" s="58"/>
      <c r="Y305" s="148"/>
      <c r="Z305" s="149"/>
      <c r="AA305" s="58"/>
      <c r="AB305" s="148"/>
      <c r="AC305" s="149"/>
      <c r="JG305" s="44"/>
      <c r="JH305" s="45"/>
      <c r="JI305" s="45"/>
      <c r="JJ305" s="45"/>
      <c r="JK305" s="45"/>
      <c r="JL305" s="45"/>
      <c r="JM305" s="45"/>
      <c r="JN305" s="45"/>
      <c r="JO305" s="45"/>
      <c r="JP305" s="45"/>
      <c r="JQ305" s="45"/>
      <c r="JR305" s="45"/>
      <c r="JS305" s="45"/>
      <c r="JT305" s="45"/>
      <c r="JU305" s="45"/>
      <c r="JV305" s="45"/>
      <c r="JW305" s="45"/>
      <c r="JX305" s="45"/>
      <c r="JY305" s="45"/>
      <c r="JZ305" s="45"/>
      <c r="KA305" s="45"/>
      <c r="KB305" s="45"/>
      <c r="KC305" s="45"/>
      <c r="KD305" s="45"/>
      <c r="KE305" s="45"/>
      <c r="KF305" s="45"/>
      <c r="KG305" s="45"/>
      <c r="KH305" s="45"/>
      <c r="KI305" s="45"/>
      <c r="KJ305" s="45"/>
      <c r="KK305" s="45"/>
      <c r="KL305" s="45"/>
      <c r="KM305" s="45"/>
      <c r="KN305" s="45"/>
      <c r="KO305" s="45"/>
      <c r="KP305" s="45"/>
      <c r="KQ305" s="45"/>
      <c r="KR305" s="45"/>
      <c r="KS305" s="45"/>
      <c r="KT305" s="45"/>
      <c r="KU305" s="45"/>
      <c r="KV305" s="45"/>
      <c r="KW305" s="45"/>
      <c r="KX305" s="45"/>
      <c r="KY305" s="45"/>
      <c r="KZ305" s="45"/>
      <c r="LA305" s="45"/>
      <c r="LB305" s="45"/>
      <c r="LC305" s="45"/>
      <c r="LD305" s="45"/>
      <c r="LE305" s="45"/>
      <c r="LF305" s="45"/>
      <c r="LG305" s="45"/>
      <c r="LH305" s="45"/>
      <c r="LI305" s="45"/>
      <c r="LJ305" s="45"/>
      <c r="LK305" s="45"/>
      <c r="LL305" s="45"/>
      <c r="LM305" s="45"/>
      <c r="LN305" s="45"/>
      <c r="LO305" s="45"/>
      <c r="LP305" s="45"/>
      <c r="LQ305" s="45"/>
      <c r="LR305" s="45"/>
      <c r="LS305" s="45"/>
      <c r="LT305" s="45"/>
      <c r="LU305" s="45"/>
      <c r="LV305" s="45"/>
      <c r="LW305" s="45"/>
      <c r="LX305" s="45"/>
      <c r="LY305" s="45"/>
      <c r="LZ305" s="45"/>
      <c r="MA305" s="45"/>
      <c r="MB305" s="45"/>
      <c r="MC305" s="45"/>
      <c r="MD305" s="45"/>
      <c r="ME305" s="45"/>
      <c r="MF305" s="45"/>
      <c r="MG305" s="45"/>
      <c r="MH305" s="45"/>
      <c r="MI305" s="45"/>
      <c r="MJ305" s="45"/>
      <c r="MK305" s="45"/>
      <c r="ML305" s="45"/>
      <c r="MM305" s="45"/>
      <c r="MN305" s="45"/>
      <c r="MO305" s="45"/>
      <c r="MP305" s="45"/>
      <c r="MQ305" s="45"/>
      <c r="MR305" s="45"/>
      <c r="MS305" s="45"/>
      <c r="MT305" s="45"/>
      <c r="MU305" s="45"/>
      <c r="MV305" s="45"/>
      <c r="MW305" s="45"/>
      <c r="MX305" s="45"/>
      <c r="MY305" s="45"/>
      <c r="MZ305" s="45"/>
      <c r="NA305" s="45"/>
      <c r="NB305" s="45"/>
    </row>
    <row r="306" spans="2:366" x14ac:dyDescent="0.2">
      <c r="B306" s="45"/>
      <c r="C306" s="58"/>
      <c r="D306" s="148"/>
      <c r="E306" s="149"/>
      <c r="F306" s="58"/>
      <c r="G306" s="148"/>
      <c r="H306" s="149"/>
      <c r="I306" s="58"/>
      <c r="J306" s="148"/>
      <c r="K306" s="149"/>
      <c r="L306" s="58"/>
      <c r="M306" s="148"/>
      <c r="N306" s="149"/>
      <c r="O306" s="58"/>
      <c r="P306" s="148"/>
      <c r="Q306" s="149"/>
      <c r="R306" s="58"/>
      <c r="S306" s="148"/>
      <c r="T306" s="149"/>
      <c r="U306" s="58"/>
      <c r="V306" s="148"/>
      <c r="W306" s="149"/>
      <c r="X306" s="58"/>
      <c r="Y306" s="148"/>
      <c r="Z306" s="149"/>
      <c r="AA306" s="58"/>
      <c r="AB306" s="148"/>
      <c r="AC306" s="149"/>
      <c r="JG306" s="44"/>
      <c r="JH306" s="45"/>
      <c r="JI306" s="45"/>
      <c r="JJ306" s="45"/>
      <c r="JK306" s="45"/>
      <c r="JL306" s="45"/>
      <c r="JM306" s="45"/>
      <c r="JN306" s="45"/>
      <c r="JO306" s="45"/>
      <c r="JP306" s="45"/>
      <c r="JQ306" s="45"/>
      <c r="JR306" s="45"/>
      <c r="JS306" s="45"/>
      <c r="JT306" s="45"/>
      <c r="JU306" s="45"/>
      <c r="JV306" s="45"/>
      <c r="JW306" s="45"/>
      <c r="JX306" s="45"/>
      <c r="JY306" s="45"/>
      <c r="JZ306" s="45"/>
      <c r="KA306" s="45"/>
      <c r="KB306" s="45"/>
      <c r="KC306" s="45"/>
      <c r="KD306" s="45"/>
      <c r="KE306" s="45"/>
      <c r="KF306" s="45"/>
      <c r="KG306" s="45"/>
      <c r="KH306" s="45"/>
      <c r="KI306" s="45"/>
      <c r="KJ306" s="45"/>
      <c r="KK306" s="45"/>
      <c r="KL306" s="45"/>
      <c r="KM306" s="45"/>
      <c r="KN306" s="45"/>
      <c r="KO306" s="45"/>
      <c r="KP306" s="45"/>
      <c r="KQ306" s="45"/>
      <c r="KR306" s="45"/>
      <c r="KS306" s="45"/>
      <c r="KT306" s="45"/>
      <c r="KU306" s="45"/>
      <c r="KV306" s="45"/>
      <c r="KW306" s="45"/>
      <c r="KX306" s="45"/>
      <c r="KY306" s="45"/>
      <c r="KZ306" s="45"/>
      <c r="LA306" s="45"/>
      <c r="LB306" s="45"/>
      <c r="LC306" s="45"/>
      <c r="LD306" s="45"/>
      <c r="LE306" s="45"/>
      <c r="LF306" s="45"/>
      <c r="LG306" s="45"/>
      <c r="LH306" s="45"/>
      <c r="LI306" s="45"/>
      <c r="LJ306" s="45"/>
      <c r="LK306" s="45"/>
      <c r="LL306" s="45"/>
      <c r="LM306" s="45"/>
      <c r="LN306" s="45"/>
      <c r="LO306" s="45"/>
      <c r="LP306" s="45"/>
      <c r="LQ306" s="45"/>
      <c r="LR306" s="45"/>
      <c r="LS306" s="45"/>
      <c r="LT306" s="45"/>
      <c r="LU306" s="45"/>
      <c r="LV306" s="45"/>
      <c r="LW306" s="45"/>
      <c r="LX306" s="45"/>
      <c r="LY306" s="45"/>
      <c r="LZ306" s="45"/>
      <c r="MA306" s="45"/>
      <c r="MB306" s="45"/>
      <c r="MC306" s="45"/>
      <c r="MD306" s="45"/>
      <c r="ME306" s="45"/>
      <c r="MF306" s="45"/>
      <c r="MG306" s="45"/>
      <c r="MH306" s="45"/>
      <c r="MI306" s="45"/>
      <c r="MJ306" s="45"/>
      <c r="MK306" s="45"/>
      <c r="ML306" s="45"/>
      <c r="MM306" s="45"/>
      <c r="MN306" s="45"/>
      <c r="MO306" s="45"/>
      <c r="MP306" s="45"/>
      <c r="MQ306" s="45"/>
      <c r="MR306" s="45"/>
      <c r="MS306" s="45"/>
      <c r="MT306" s="45"/>
      <c r="MU306" s="45"/>
      <c r="MV306" s="45"/>
      <c r="MW306" s="45"/>
      <c r="MX306" s="45"/>
      <c r="MY306" s="45"/>
      <c r="MZ306" s="45"/>
      <c r="NA306" s="45"/>
      <c r="NB306" s="45"/>
    </row>
    <row r="307" spans="2:366" x14ac:dyDescent="0.2">
      <c r="B307" s="45"/>
      <c r="C307" s="58"/>
      <c r="D307" s="148"/>
      <c r="E307" s="149"/>
      <c r="F307" s="58"/>
      <c r="G307" s="148"/>
      <c r="H307" s="149"/>
      <c r="I307" s="58"/>
      <c r="J307" s="148"/>
      <c r="K307" s="149"/>
      <c r="L307" s="58"/>
      <c r="M307" s="148"/>
      <c r="N307" s="149"/>
      <c r="O307" s="58"/>
      <c r="P307" s="148"/>
      <c r="Q307" s="149"/>
      <c r="R307" s="58"/>
      <c r="S307" s="148"/>
      <c r="T307" s="149"/>
      <c r="U307" s="58"/>
      <c r="V307" s="148"/>
      <c r="W307" s="149"/>
      <c r="X307" s="58"/>
      <c r="Y307" s="148"/>
      <c r="Z307" s="149"/>
      <c r="AA307" s="58"/>
      <c r="AB307" s="148"/>
      <c r="AC307" s="149"/>
      <c r="JG307" s="44"/>
      <c r="JH307" s="45"/>
      <c r="JI307" s="45"/>
      <c r="JJ307" s="45"/>
      <c r="JK307" s="45"/>
      <c r="JL307" s="45"/>
      <c r="JM307" s="45"/>
      <c r="JN307" s="45"/>
      <c r="JO307" s="45"/>
      <c r="JP307" s="45"/>
      <c r="JQ307" s="45"/>
      <c r="JR307" s="45"/>
      <c r="JS307" s="45"/>
      <c r="JT307" s="45"/>
      <c r="JU307" s="45"/>
      <c r="JV307" s="45"/>
      <c r="JW307" s="45"/>
      <c r="JX307" s="45"/>
      <c r="JY307" s="45"/>
      <c r="JZ307" s="45"/>
      <c r="KA307" s="45"/>
      <c r="KB307" s="45"/>
      <c r="KC307" s="45"/>
      <c r="KD307" s="45"/>
      <c r="KE307" s="45"/>
      <c r="KF307" s="45"/>
      <c r="KG307" s="45"/>
      <c r="KH307" s="45"/>
      <c r="KI307" s="45"/>
      <c r="KJ307" s="45"/>
      <c r="KK307" s="45"/>
      <c r="KL307" s="45"/>
      <c r="KM307" s="45"/>
      <c r="KN307" s="45"/>
      <c r="KO307" s="45"/>
      <c r="KP307" s="45"/>
      <c r="KQ307" s="45"/>
      <c r="KR307" s="45"/>
      <c r="KS307" s="45"/>
      <c r="KT307" s="45"/>
      <c r="KU307" s="45"/>
      <c r="KV307" s="45"/>
      <c r="KW307" s="45"/>
      <c r="KX307" s="45"/>
      <c r="KY307" s="45"/>
      <c r="KZ307" s="45"/>
      <c r="LA307" s="45"/>
      <c r="LB307" s="45"/>
      <c r="LC307" s="45"/>
      <c r="LD307" s="45"/>
      <c r="LE307" s="45"/>
      <c r="LF307" s="45"/>
      <c r="LG307" s="45"/>
      <c r="LH307" s="45"/>
      <c r="LI307" s="45"/>
      <c r="LJ307" s="45"/>
      <c r="LK307" s="45"/>
      <c r="LL307" s="45"/>
      <c r="LM307" s="45"/>
      <c r="LN307" s="45"/>
      <c r="LO307" s="45"/>
      <c r="LP307" s="45"/>
      <c r="LQ307" s="45"/>
      <c r="LR307" s="45"/>
      <c r="LS307" s="45"/>
      <c r="LT307" s="45"/>
      <c r="LU307" s="45"/>
      <c r="LV307" s="45"/>
      <c r="LW307" s="45"/>
      <c r="LX307" s="45"/>
      <c r="LY307" s="45"/>
      <c r="LZ307" s="45"/>
      <c r="MA307" s="45"/>
      <c r="MB307" s="45"/>
      <c r="MC307" s="45"/>
      <c r="MD307" s="45"/>
      <c r="ME307" s="45"/>
      <c r="MF307" s="45"/>
      <c r="MG307" s="45"/>
      <c r="MH307" s="45"/>
      <c r="MI307" s="45"/>
      <c r="MJ307" s="45"/>
      <c r="MK307" s="45"/>
      <c r="ML307" s="45"/>
      <c r="MM307" s="45"/>
      <c r="MN307" s="45"/>
      <c r="MO307" s="45"/>
      <c r="MP307" s="45"/>
      <c r="MQ307" s="45"/>
      <c r="MR307" s="45"/>
      <c r="MS307" s="45"/>
      <c r="MT307" s="45"/>
      <c r="MU307" s="45"/>
      <c r="MV307" s="45"/>
      <c r="MW307" s="45"/>
      <c r="MX307" s="45"/>
      <c r="MY307" s="45"/>
      <c r="MZ307" s="45"/>
      <c r="NA307" s="45"/>
      <c r="NB307" s="45"/>
    </row>
    <row r="308" spans="2:366" x14ac:dyDescent="0.2">
      <c r="B308" s="45"/>
      <c r="C308" s="58"/>
      <c r="D308" s="148"/>
      <c r="E308" s="149"/>
      <c r="F308" s="58"/>
      <c r="G308" s="148"/>
      <c r="H308" s="149"/>
      <c r="I308" s="58"/>
      <c r="J308" s="148"/>
      <c r="K308" s="149"/>
      <c r="L308" s="58"/>
      <c r="M308" s="148"/>
      <c r="N308" s="149"/>
      <c r="O308" s="58"/>
      <c r="P308" s="148"/>
      <c r="Q308" s="149"/>
      <c r="R308" s="58"/>
      <c r="S308" s="148"/>
      <c r="T308" s="149"/>
      <c r="U308" s="58"/>
      <c r="V308" s="148"/>
      <c r="W308" s="149"/>
      <c r="X308" s="58"/>
      <c r="Y308" s="148"/>
      <c r="Z308" s="149"/>
      <c r="AA308" s="58"/>
      <c r="AB308" s="148"/>
      <c r="AC308" s="149"/>
      <c r="JG308" s="44"/>
      <c r="JH308" s="45"/>
      <c r="JI308" s="45"/>
      <c r="JJ308" s="45"/>
      <c r="JK308" s="45"/>
      <c r="JL308" s="45"/>
      <c r="JM308" s="45"/>
      <c r="JN308" s="45"/>
      <c r="JO308" s="45"/>
      <c r="JP308" s="45"/>
      <c r="JQ308" s="45"/>
      <c r="JR308" s="45"/>
      <c r="JS308" s="45"/>
      <c r="JT308" s="45"/>
      <c r="JU308" s="45"/>
      <c r="JV308" s="45"/>
      <c r="JW308" s="45"/>
      <c r="JX308" s="45"/>
      <c r="JY308" s="45"/>
      <c r="JZ308" s="45"/>
      <c r="KA308" s="45"/>
      <c r="KB308" s="45"/>
      <c r="KC308" s="45"/>
      <c r="KD308" s="45"/>
      <c r="KE308" s="45"/>
      <c r="KF308" s="45"/>
      <c r="KG308" s="45"/>
      <c r="KH308" s="45"/>
      <c r="KI308" s="45"/>
      <c r="KJ308" s="45"/>
      <c r="KK308" s="45"/>
      <c r="KL308" s="45"/>
      <c r="KM308" s="45"/>
      <c r="KN308" s="45"/>
      <c r="KO308" s="45"/>
      <c r="KP308" s="45"/>
      <c r="KQ308" s="45"/>
      <c r="KR308" s="45"/>
      <c r="KS308" s="45"/>
      <c r="KT308" s="45"/>
      <c r="KU308" s="45"/>
      <c r="KV308" s="45"/>
      <c r="KW308" s="45"/>
      <c r="KX308" s="45"/>
      <c r="KY308" s="45"/>
      <c r="KZ308" s="45"/>
      <c r="LA308" s="45"/>
      <c r="LB308" s="45"/>
      <c r="LC308" s="45"/>
      <c r="LD308" s="45"/>
      <c r="LE308" s="45"/>
      <c r="LF308" s="45"/>
      <c r="LG308" s="45"/>
      <c r="LH308" s="45"/>
      <c r="LI308" s="45"/>
      <c r="LJ308" s="45"/>
      <c r="LK308" s="45"/>
      <c r="LL308" s="45"/>
      <c r="LM308" s="45"/>
      <c r="LN308" s="45"/>
      <c r="LO308" s="45"/>
      <c r="LP308" s="45"/>
      <c r="LQ308" s="45"/>
      <c r="LR308" s="45"/>
      <c r="LS308" s="45"/>
      <c r="LT308" s="45"/>
      <c r="LU308" s="45"/>
      <c r="LV308" s="45"/>
      <c r="LW308" s="45"/>
      <c r="LX308" s="45"/>
      <c r="LY308" s="45"/>
      <c r="LZ308" s="45"/>
      <c r="MA308" s="45"/>
      <c r="MB308" s="45"/>
      <c r="MC308" s="45"/>
      <c r="MD308" s="45"/>
      <c r="ME308" s="45"/>
      <c r="MF308" s="45"/>
      <c r="MG308" s="45"/>
      <c r="MH308" s="45"/>
      <c r="MI308" s="45"/>
      <c r="MJ308" s="45"/>
      <c r="MK308" s="45"/>
      <c r="ML308" s="45"/>
      <c r="MM308" s="45"/>
      <c r="MN308" s="45"/>
      <c r="MO308" s="45"/>
      <c r="MP308" s="45"/>
      <c r="MQ308" s="45"/>
      <c r="MR308" s="45"/>
      <c r="MS308" s="45"/>
      <c r="MT308" s="45"/>
      <c r="MU308" s="45"/>
      <c r="MV308" s="45"/>
      <c r="MW308" s="45"/>
      <c r="MX308" s="45"/>
      <c r="MY308" s="45"/>
      <c r="MZ308" s="45"/>
      <c r="NA308" s="45"/>
      <c r="NB308" s="45"/>
    </row>
    <row r="309" spans="2:366" x14ac:dyDescent="0.2">
      <c r="B309" s="45"/>
      <c r="C309" s="58"/>
      <c r="D309" s="148"/>
      <c r="E309" s="149"/>
      <c r="F309" s="58"/>
      <c r="G309" s="148"/>
      <c r="H309" s="149"/>
      <c r="I309" s="58"/>
      <c r="J309" s="148"/>
      <c r="K309" s="149"/>
      <c r="L309" s="58"/>
      <c r="M309" s="148"/>
      <c r="N309" s="149"/>
      <c r="O309" s="58"/>
      <c r="P309" s="148"/>
      <c r="Q309" s="149"/>
      <c r="R309" s="58"/>
      <c r="S309" s="148"/>
      <c r="T309" s="149"/>
      <c r="U309" s="58"/>
      <c r="V309" s="148"/>
      <c r="W309" s="149"/>
      <c r="X309" s="58"/>
      <c r="Y309" s="148"/>
      <c r="Z309" s="149"/>
      <c r="AA309" s="58"/>
      <c r="AB309" s="148"/>
      <c r="AC309" s="149"/>
      <c r="JG309" s="44"/>
      <c r="JH309" s="45"/>
      <c r="JI309" s="45"/>
      <c r="JJ309" s="45"/>
      <c r="JK309" s="45"/>
      <c r="JL309" s="45"/>
      <c r="JM309" s="45"/>
      <c r="JN309" s="45"/>
      <c r="JO309" s="45"/>
      <c r="JP309" s="45"/>
      <c r="JQ309" s="45"/>
      <c r="JR309" s="45"/>
      <c r="JS309" s="45"/>
      <c r="JT309" s="45"/>
      <c r="JU309" s="45"/>
      <c r="JV309" s="45"/>
      <c r="JW309" s="45"/>
      <c r="JX309" s="45"/>
      <c r="JY309" s="45"/>
      <c r="JZ309" s="45"/>
      <c r="KA309" s="45"/>
      <c r="KB309" s="45"/>
      <c r="KC309" s="45"/>
      <c r="KD309" s="45"/>
      <c r="KE309" s="45"/>
      <c r="KF309" s="45"/>
      <c r="KG309" s="45"/>
      <c r="KH309" s="45"/>
      <c r="KI309" s="45"/>
      <c r="KJ309" s="45"/>
      <c r="KK309" s="45"/>
      <c r="KL309" s="45"/>
      <c r="KM309" s="45"/>
      <c r="KN309" s="45"/>
      <c r="KO309" s="45"/>
      <c r="KP309" s="45"/>
      <c r="KQ309" s="45"/>
      <c r="KR309" s="45"/>
      <c r="KS309" s="45"/>
      <c r="KT309" s="45"/>
      <c r="KU309" s="45"/>
      <c r="KV309" s="45"/>
      <c r="KW309" s="45"/>
      <c r="KX309" s="45"/>
      <c r="KY309" s="45"/>
      <c r="KZ309" s="45"/>
      <c r="LA309" s="45"/>
      <c r="LB309" s="45"/>
      <c r="LC309" s="45"/>
      <c r="LD309" s="45"/>
      <c r="LE309" s="45"/>
      <c r="LF309" s="45"/>
      <c r="LG309" s="45"/>
      <c r="LH309" s="45"/>
      <c r="LI309" s="45"/>
      <c r="LJ309" s="45"/>
      <c r="LK309" s="45"/>
      <c r="LL309" s="45"/>
      <c r="LM309" s="45"/>
      <c r="LN309" s="45"/>
      <c r="LO309" s="45"/>
      <c r="LP309" s="45"/>
      <c r="LQ309" s="45"/>
      <c r="LR309" s="45"/>
      <c r="LS309" s="45"/>
      <c r="LT309" s="45"/>
      <c r="LU309" s="45"/>
      <c r="LV309" s="45"/>
      <c r="LW309" s="45"/>
      <c r="LX309" s="45"/>
      <c r="LY309" s="45"/>
      <c r="LZ309" s="45"/>
      <c r="MA309" s="45"/>
      <c r="MB309" s="45"/>
      <c r="MC309" s="45"/>
      <c r="MD309" s="45"/>
      <c r="ME309" s="45"/>
      <c r="MF309" s="45"/>
      <c r="MG309" s="45"/>
      <c r="MH309" s="45"/>
      <c r="MI309" s="45"/>
      <c r="MJ309" s="45"/>
      <c r="MK309" s="45"/>
      <c r="ML309" s="45"/>
      <c r="MM309" s="45"/>
      <c r="MN309" s="45"/>
      <c r="MO309" s="45"/>
      <c r="MP309" s="45"/>
      <c r="MQ309" s="45"/>
      <c r="MR309" s="45"/>
      <c r="MS309" s="45"/>
      <c r="MT309" s="45"/>
      <c r="MU309" s="45"/>
      <c r="MV309" s="45"/>
      <c r="MW309" s="45"/>
      <c r="MX309" s="45"/>
      <c r="MY309" s="45"/>
      <c r="MZ309" s="45"/>
      <c r="NA309" s="45"/>
      <c r="NB309" s="45"/>
    </row>
    <row r="310" spans="2:366" x14ac:dyDescent="0.2">
      <c r="B310" s="45"/>
      <c r="C310" s="58"/>
      <c r="D310" s="148"/>
      <c r="E310" s="149"/>
      <c r="F310" s="58"/>
      <c r="G310" s="148"/>
      <c r="H310" s="149"/>
      <c r="I310" s="58"/>
      <c r="J310" s="148"/>
      <c r="K310" s="149"/>
      <c r="L310" s="58"/>
      <c r="M310" s="148"/>
      <c r="N310" s="149"/>
      <c r="O310" s="58"/>
      <c r="P310" s="148"/>
      <c r="Q310" s="149"/>
      <c r="R310" s="58"/>
      <c r="S310" s="148"/>
      <c r="T310" s="149"/>
      <c r="U310" s="58"/>
      <c r="V310" s="148"/>
      <c r="W310" s="149"/>
      <c r="X310" s="58"/>
      <c r="Y310" s="148"/>
      <c r="Z310" s="149"/>
      <c r="AA310" s="58"/>
      <c r="AB310" s="148"/>
      <c r="AC310" s="149"/>
      <c r="JG310" s="44"/>
      <c r="JH310" s="45"/>
      <c r="JI310" s="45"/>
      <c r="JJ310" s="45"/>
      <c r="JK310" s="45"/>
      <c r="JL310" s="45"/>
      <c r="JM310" s="45"/>
      <c r="JN310" s="45"/>
      <c r="JO310" s="45"/>
      <c r="JP310" s="45"/>
      <c r="JQ310" s="45"/>
      <c r="JR310" s="45"/>
      <c r="JS310" s="45"/>
      <c r="JT310" s="45"/>
      <c r="JU310" s="45"/>
      <c r="JV310" s="45"/>
      <c r="JW310" s="45"/>
      <c r="JX310" s="45"/>
      <c r="JY310" s="45"/>
      <c r="JZ310" s="45"/>
      <c r="KA310" s="45"/>
      <c r="KB310" s="45"/>
      <c r="KC310" s="45"/>
      <c r="KD310" s="45"/>
      <c r="KE310" s="45"/>
      <c r="KF310" s="45"/>
      <c r="KG310" s="45"/>
      <c r="KH310" s="45"/>
      <c r="KI310" s="45"/>
      <c r="KJ310" s="45"/>
      <c r="KK310" s="45"/>
      <c r="KL310" s="45"/>
      <c r="KM310" s="45"/>
      <c r="KN310" s="45"/>
      <c r="KO310" s="45"/>
      <c r="KP310" s="45"/>
      <c r="KQ310" s="45"/>
      <c r="KR310" s="45"/>
      <c r="KS310" s="45"/>
      <c r="KT310" s="45"/>
      <c r="KU310" s="45"/>
      <c r="KV310" s="45"/>
      <c r="KW310" s="45"/>
      <c r="KX310" s="45"/>
      <c r="KY310" s="45"/>
      <c r="KZ310" s="45"/>
      <c r="LA310" s="45"/>
      <c r="LB310" s="45"/>
      <c r="LC310" s="45"/>
      <c r="LD310" s="45"/>
      <c r="LE310" s="45"/>
      <c r="LF310" s="45"/>
      <c r="LG310" s="45"/>
      <c r="LH310" s="45"/>
      <c r="LI310" s="45"/>
      <c r="LJ310" s="45"/>
      <c r="LK310" s="45"/>
      <c r="LL310" s="45"/>
      <c r="LM310" s="45"/>
      <c r="LN310" s="45"/>
      <c r="LO310" s="45"/>
      <c r="LP310" s="45"/>
      <c r="LQ310" s="45"/>
      <c r="LR310" s="45"/>
      <c r="LS310" s="45"/>
      <c r="LT310" s="45"/>
      <c r="LU310" s="45"/>
      <c r="LV310" s="45"/>
      <c r="LW310" s="45"/>
      <c r="LX310" s="45"/>
      <c r="LY310" s="45"/>
      <c r="LZ310" s="45"/>
      <c r="MA310" s="45"/>
      <c r="MB310" s="45"/>
      <c r="MC310" s="45"/>
      <c r="MD310" s="45"/>
      <c r="ME310" s="45"/>
      <c r="MF310" s="45"/>
      <c r="MG310" s="45"/>
      <c r="MH310" s="45"/>
      <c r="MI310" s="45"/>
      <c r="MJ310" s="45"/>
      <c r="MK310" s="45"/>
      <c r="ML310" s="45"/>
      <c r="MM310" s="45"/>
      <c r="MN310" s="45"/>
      <c r="MO310" s="45"/>
      <c r="MP310" s="45"/>
      <c r="MQ310" s="45"/>
      <c r="MR310" s="45"/>
      <c r="MS310" s="45"/>
      <c r="MT310" s="45"/>
      <c r="MU310" s="45"/>
      <c r="MV310" s="45"/>
      <c r="MW310" s="45"/>
      <c r="MX310" s="45"/>
      <c r="MY310" s="45"/>
      <c r="MZ310" s="45"/>
      <c r="NA310" s="45"/>
      <c r="NB310" s="45"/>
    </row>
    <row r="311" spans="2:366" x14ac:dyDescent="0.2">
      <c r="B311" s="45"/>
      <c r="C311" s="58"/>
      <c r="D311" s="148"/>
      <c r="E311" s="149"/>
      <c r="F311" s="58"/>
      <c r="G311" s="148"/>
      <c r="H311" s="149"/>
      <c r="I311" s="58"/>
      <c r="J311" s="148"/>
      <c r="K311" s="149"/>
      <c r="L311" s="58"/>
      <c r="M311" s="148"/>
      <c r="N311" s="149"/>
      <c r="O311" s="58"/>
      <c r="P311" s="148"/>
      <c r="Q311" s="149"/>
      <c r="R311" s="58"/>
      <c r="S311" s="148"/>
      <c r="T311" s="149"/>
      <c r="U311" s="58"/>
      <c r="V311" s="148"/>
      <c r="W311" s="149"/>
      <c r="X311" s="58"/>
      <c r="Y311" s="148"/>
      <c r="Z311" s="149"/>
      <c r="AA311" s="58"/>
      <c r="AB311" s="148"/>
      <c r="AC311" s="149"/>
      <c r="JG311" s="44"/>
      <c r="JH311" s="45"/>
      <c r="JI311" s="45"/>
      <c r="JJ311" s="45"/>
      <c r="JK311" s="45"/>
      <c r="JL311" s="45"/>
      <c r="JM311" s="45"/>
      <c r="JN311" s="45"/>
      <c r="JO311" s="45"/>
      <c r="JP311" s="45"/>
      <c r="JQ311" s="45"/>
      <c r="JR311" s="45"/>
      <c r="JS311" s="45"/>
      <c r="JT311" s="45"/>
      <c r="JU311" s="45"/>
      <c r="JV311" s="45"/>
      <c r="JW311" s="45"/>
      <c r="JX311" s="45"/>
      <c r="JY311" s="45"/>
      <c r="JZ311" s="45"/>
      <c r="KA311" s="45"/>
      <c r="KB311" s="45"/>
      <c r="KC311" s="45"/>
      <c r="KD311" s="45"/>
      <c r="KE311" s="45"/>
      <c r="KF311" s="45"/>
      <c r="KG311" s="45"/>
      <c r="KH311" s="45"/>
      <c r="KI311" s="45"/>
      <c r="KJ311" s="45"/>
      <c r="KK311" s="45"/>
      <c r="KL311" s="45"/>
      <c r="KM311" s="45"/>
      <c r="KN311" s="45"/>
      <c r="KO311" s="45"/>
      <c r="KP311" s="45"/>
      <c r="KQ311" s="45"/>
      <c r="KR311" s="45"/>
      <c r="KS311" s="45"/>
      <c r="KT311" s="45"/>
      <c r="KU311" s="45"/>
      <c r="KV311" s="45"/>
      <c r="KW311" s="45"/>
      <c r="KX311" s="45"/>
      <c r="KY311" s="45"/>
      <c r="KZ311" s="45"/>
      <c r="LA311" s="45"/>
      <c r="LB311" s="45"/>
      <c r="LC311" s="45"/>
      <c r="LD311" s="45"/>
      <c r="LE311" s="45"/>
      <c r="LF311" s="45"/>
      <c r="LG311" s="45"/>
      <c r="LH311" s="45"/>
      <c r="LI311" s="45"/>
      <c r="LJ311" s="45"/>
      <c r="LK311" s="45"/>
      <c r="LL311" s="45"/>
      <c r="LM311" s="45"/>
      <c r="LN311" s="45"/>
      <c r="LO311" s="45"/>
      <c r="LP311" s="45"/>
      <c r="LQ311" s="45"/>
      <c r="LR311" s="45"/>
      <c r="LS311" s="45"/>
      <c r="LT311" s="45"/>
      <c r="LU311" s="45"/>
      <c r="LV311" s="45"/>
      <c r="LW311" s="45"/>
      <c r="LX311" s="45"/>
      <c r="LY311" s="45"/>
      <c r="LZ311" s="45"/>
      <c r="MA311" s="45"/>
      <c r="MB311" s="45"/>
      <c r="MC311" s="45"/>
      <c r="MD311" s="45"/>
      <c r="ME311" s="45"/>
      <c r="MF311" s="45"/>
      <c r="MG311" s="45"/>
      <c r="MH311" s="45"/>
      <c r="MI311" s="45"/>
      <c r="MJ311" s="45"/>
      <c r="MK311" s="45"/>
      <c r="ML311" s="45"/>
      <c r="MM311" s="45"/>
      <c r="MN311" s="45"/>
      <c r="MO311" s="45"/>
      <c r="MP311" s="45"/>
      <c r="MQ311" s="45"/>
      <c r="MR311" s="45"/>
      <c r="MS311" s="45"/>
      <c r="MT311" s="45"/>
      <c r="MU311" s="45"/>
      <c r="MV311" s="45"/>
      <c r="MW311" s="45"/>
      <c r="MX311" s="45"/>
      <c r="MY311" s="45"/>
      <c r="MZ311" s="45"/>
      <c r="NA311" s="45"/>
      <c r="NB311" s="45"/>
    </row>
    <row r="312" spans="2:366" x14ac:dyDescent="0.2">
      <c r="B312" s="45"/>
      <c r="C312" s="58"/>
      <c r="D312" s="148"/>
      <c r="E312" s="149"/>
      <c r="F312" s="58"/>
      <c r="G312" s="148"/>
      <c r="H312" s="149"/>
      <c r="I312" s="58"/>
      <c r="J312" s="148"/>
      <c r="K312" s="149"/>
      <c r="L312" s="58"/>
      <c r="M312" s="148"/>
      <c r="N312" s="149"/>
      <c r="O312" s="58"/>
      <c r="P312" s="148"/>
      <c r="Q312" s="149"/>
      <c r="R312" s="58"/>
      <c r="S312" s="148"/>
      <c r="T312" s="149"/>
      <c r="U312" s="58"/>
      <c r="V312" s="148"/>
      <c r="W312" s="149"/>
      <c r="X312" s="58"/>
      <c r="Y312" s="148"/>
      <c r="Z312" s="149"/>
      <c r="AA312" s="58"/>
      <c r="AB312" s="148"/>
      <c r="AC312" s="149"/>
      <c r="JG312" s="44"/>
      <c r="JH312" s="45"/>
      <c r="JI312" s="45"/>
      <c r="JJ312" s="45"/>
      <c r="JK312" s="45"/>
      <c r="JL312" s="45"/>
      <c r="JM312" s="45"/>
      <c r="JN312" s="45"/>
      <c r="JO312" s="45"/>
      <c r="JP312" s="45"/>
      <c r="JQ312" s="45"/>
      <c r="JR312" s="45"/>
      <c r="JS312" s="45"/>
      <c r="JT312" s="45"/>
      <c r="JU312" s="45"/>
      <c r="JV312" s="45"/>
      <c r="JW312" s="45"/>
      <c r="JX312" s="45"/>
      <c r="JY312" s="45"/>
      <c r="JZ312" s="45"/>
      <c r="KA312" s="45"/>
      <c r="KB312" s="45"/>
      <c r="KC312" s="45"/>
      <c r="KD312" s="45"/>
      <c r="KE312" s="45"/>
      <c r="KF312" s="45"/>
      <c r="KG312" s="45"/>
      <c r="KH312" s="45"/>
      <c r="KI312" s="45"/>
      <c r="KJ312" s="45"/>
      <c r="KK312" s="45"/>
      <c r="KL312" s="45"/>
      <c r="KM312" s="45"/>
      <c r="KN312" s="45"/>
      <c r="KO312" s="45"/>
      <c r="KP312" s="45"/>
      <c r="KQ312" s="45"/>
      <c r="KR312" s="45"/>
      <c r="KS312" s="45"/>
      <c r="KT312" s="45"/>
      <c r="KU312" s="45"/>
      <c r="KV312" s="45"/>
      <c r="KW312" s="45"/>
      <c r="KX312" s="45"/>
      <c r="KY312" s="45"/>
      <c r="KZ312" s="45"/>
      <c r="LA312" s="45"/>
      <c r="LB312" s="45"/>
      <c r="LC312" s="45"/>
      <c r="LD312" s="45"/>
      <c r="LE312" s="45"/>
      <c r="LF312" s="45"/>
      <c r="LG312" s="45"/>
      <c r="LH312" s="45"/>
      <c r="LI312" s="45"/>
      <c r="LJ312" s="45"/>
      <c r="LK312" s="45"/>
      <c r="LL312" s="45"/>
      <c r="LM312" s="45"/>
      <c r="LN312" s="45"/>
      <c r="LO312" s="45"/>
      <c r="LP312" s="45"/>
      <c r="LQ312" s="45"/>
      <c r="LR312" s="45"/>
      <c r="LS312" s="45"/>
      <c r="LT312" s="45"/>
      <c r="LU312" s="45"/>
      <c r="LV312" s="45"/>
      <c r="LW312" s="45"/>
      <c r="LX312" s="45"/>
      <c r="LY312" s="45"/>
      <c r="LZ312" s="45"/>
      <c r="MA312" s="45"/>
      <c r="MB312" s="45"/>
      <c r="MC312" s="45"/>
      <c r="MD312" s="45"/>
      <c r="ME312" s="45"/>
      <c r="MF312" s="45"/>
      <c r="MG312" s="45"/>
      <c r="MH312" s="45"/>
      <c r="MI312" s="45"/>
      <c r="MJ312" s="45"/>
      <c r="MK312" s="45"/>
      <c r="ML312" s="45"/>
      <c r="MM312" s="45"/>
      <c r="MN312" s="45"/>
      <c r="MO312" s="45"/>
      <c r="MP312" s="45"/>
      <c r="MQ312" s="45"/>
      <c r="MR312" s="45"/>
      <c r="MS312" s="45"/>
      <c r="MT312" s="45"/>
      <c r="MU312" s="45"/>
      <c r="MV312" s="45"/>
      <c r="MW312" s="45"/>
      <c r="MX312" s="45"/>
      <c r="MY312" s="45"/>
      <c r="MZ312" s="45"/>
      <c r="NA312" s="45"/>
      <c r="NB312" s="45"/>
    </row>
    <row r="313" spans="2:366" x14ac:dyDescent="0.2">
      <c r="B313" s="45"/>
      <c r="C313" s="58"/>
      <c r="D313" s="148"/>
      <c r="E313" s="149"/>
      <c r="F313" s="58"/>
      <c r="G313" s="148"/>
      <c r="H313" s="149"/>
      <c r="I313" s="58"/>
      <c r="J313" s="148"/>
      <c r="K313" s="149"/>
      <c r="L313" s="58"/>
      <c r="M313" s="148"/>
      <c r="N313" s="149"/>
      <c r="O313" s="58"/>
      <c r="P313" s="148"/>
      <c r="Q313" s="149"/>
      <c r="R313" s="58"/>
      <c r="S313" s="148"/>
      <c r="T313" s="149"/>
      <c r="U313" s="58"/>
      <c r="V313" s="148"/>
      <c r="W313" s="149"/>
      <c r="X313" s="58"/>
      <c r="Y313" s="148"/>
      <c r="Z313" s="149"/>
      <c r="AA313" s="58"/>
      <c r="AB313" s="148"/>
      <c r="AC313" s="149"/>
      <c r="JG313" s="44"/>
      <c r="JH313" s="45"/>
      <c r="JI313" s="45"/>
      <c r="JJ313" s="45"/>
      <c r="JK313" s="45"/>
      <c r="JL313" s="45"/>
      <c r="JM313" s="45"/>
      <c r="JN313" s="45"/>
      <c r="JO313" s="45"/>
      <c r="JP313" s="45"/>
      <c r="JQ313" s="45"/>
      <c r="JR313" s="45"/>
      <c r="JS313" s="45"/>
      <c r="JT313" s="45"/>
      <c r="JU313" s="45"/>
      <c r="JV313" s="45"/>
      <c r="JW313" s="45"/>
      <c r="JX313" s="45"/>
      <c r="JY313" s="45"/>
      <c r="JZ313" s="45"/>
      <c r="KA313" s="45"/>
      <c r="KB313" s="45"/>
      <c r="KC313" s="45"/>
      <c r="KD313" s="45"/>
      <c r="KE313" s="45"/>
      <c r="KF313" s="45"/>
      <c r="KG313" s="45"/>
      <c r="KH313" s="45"/>
      <c r="KI313" s="45"/>
      <c r="KJ313" s="45"/>
      <c r="KK313" s="45"/>
      <c r="KL313" s="45"/>
      <c r="KM313" s="45"/>
      <c r="KN313" s="45"/>
      <c r="KO313" s="45"/>
      <c r="KP313" s="45"/>
      <c r="KQ313" s="45"/>
      <c r="KR313" s="45"/>
      <c r="KS313" s="45"/>
      <c r="KT313" s="45"/>
      <c r="KU313" s="45"/>
      <c r="KV313" s="45"/>
      <c r="KW313" s="45"/>
      <c r="KX313" s="45"/>
      <c r="KY313" s="45"/>
      <c r="KZ313" s="45"/>
      <c r="LA313" s="45"/>
      <c r="LB313" s="45"/>
      <c r="LC313" s="45"/>
      <c r="LD313" s="45"/>
      <c r="LE313" s="45"/>
      <c r="LF313" s="45"/>
      <c r="LG313" s="45"/>
      <c r="LH313" s="45"/>
      <c r="LI313" s="45"/>
      <c r="LJ313" s="45"/>
      <c r="LK313" s="45"/>
      <c r="LL313" s="45"/>
      <c r="LM313" s="45"/>
      <c r="LN313" s="45"/>
      <c r="LO313" s="45"/>
      <c r="LP313" s="45"/>
      <c r="LQ313" s="45"/>
      <c r="LR313" s="45"/>
      <c r="LS313" s="45"/>
      <c r="LT313" s="45"/>
      <c r="LU313" s="45"/>
      <c r="LV313" s="45"/>
      <c r="LW313" s="45"/>
      <c r="LX313" s="45"/>
      <c r="LY313" s="45"/>
      <c r="LZ313" s="45"/>
      <c r="MA313" s="45"/>
      <c r="MB313" s="45"/>
      <c r="MC313" s="45"/>
      <c r="MD313" s="45"/>
      <c r="ME313" s="45"/>
      <c r="MF313" s="45"/>
      <c r="MG313" s="45"/>
      <c r="MH313" s="45"/>
      <c r="MI313" s="45"/>
      <c r="MJ313" s="45"/>
      <c r="MK313" s="45"/>
      <c r="ML313" s="45"/>
      <c r="MM313" s="45"/>
      <c r="MN313" s="45"/>
      <c r="MO313" s="45"/>
      <c r="MP313" s="45"/>
      <c r="MQ313" s="45"/>
      <c r="MR313" s="45"/>
      <c r="MS313" s="45"/>
      <c r="MT313" s="45"/>
      <c r="MU313" s="45"/>
      <c r="MV313" s="45"/>
      <c r="MW313" s="45"/>
      <c r="MX313" s="45"/>
      <c r="MY313" s="45"/>
      <c r="MZ313" s="45"/>
      <c r="NA313" s="45"/>
      <c r="NB313" s="45"/>
    </row>
    <row r="314" spans="2:366" x14ac:dyDescent="0.2">
      <c r="B314" s="45"/>
      <c r="C314" s="58"/>
      <c r="D314" s="148"/>
      <c r="E314" s="149"/>
      <c r="F314" s="58"/>
      <c r="G314" s="148"/>
      <c r="H314" s="149"/>
      <c r="I314" s="58"/>
      <c r="J314" s="148"/>
      <c r="K314" s="149"/>
      <c r="L314" s="58"/>
      <c r="M314" s="148"/>
      <c r="N314" s="149"/>
      <c r="O314" s="58"/>
      <c r="P314" s="148"/>
      <c r="Q314" s="149"/>
      <c r="R314" s="58"/>
      <c r="S314" s="148"/>
      <c r="T314" s="149"/>
      <c r="U314" s="58"/>
      <c r="V314" s="148"/>
      <c r="W314" s="149"/>
      <c r="X314" s="58"/>
      <c r="Y314" s="148"/>
      <c r="Z314" s="149"/>
      <c r="AA314" s="58"/>
      <c r="AB314" s="148"/>
      <c r="AC314" s="149"/>
      <c r="JG314" s="44"/>
      <c r="JH314" s="45"/>
      <c r="JI314" s="45"/>
      <c r="JJ314" s="45"/>
      <c r="JK314" s="45"/>
      <c r="JL314" s="45"/>
      <c r="JM314" s="45"/>
      <c r="JN314" s="45"/>
      <c r="JO314" s="45"/>
      <c r="JP314" s="45"/>
      <c r="JQ314" s="45"/>
      <c r="JR314" s="45"/>
      <c r="JS314" s="45"/>
      <c r="JT314" s="45"/>
      <c r="JU314" s="45"/>
      <c r="JV314" s="45"/>
      <c r="JW314" s="45"/>
      <c r="JX314" s="45"/>
      <c r="JY314" s="45"/>
      <c r="JZ314" s="45"/>
      <c r="KA314" s="45"/>
      <c r="KB314" s="45"/>
      <c r="KC314" s="45"/>
      <c r="KD314" s="45"/>
      <c r="KE314" s="45"/>
      <c r="KF314" s="45"/>
      <c r="KG314" s="45"/>
      <c r="KH314" s="45"/>
      <c r="KI314" s="45"/>
      <c r="KJ314" s="45"/>
      <c r="KK314" s="45"/>
      <c r="KL314" s="45"/>
      <c r="KM314" s="45"/>
      <c r="KN314" s="45"/>
      <c r="KO314" s="45"/>
      <c r="KP314" s="45"/>
      <c r="KQ314" s="45"/>
      <c r="KR314" s="45"/>
      <c r="KS314" s="45"/>
      <c r="KT314" s="45"/>
      <c r="KU314" s="45"/>
      <c r="KV314" s="45"/>
      <c r="KW314" s="45"/>
      <c r="KX314" s="45"/>
      <c r="KY314" s="45"/>
      <c r="KZ314" s="45"/>
      <c r="LA314" s="45"/>
      <c r="LB314" s="45"/>
      <c r="LC314" s="45"/>
      <c r="LD314" s="45"/>
      <c r="LE314" s="45"/>
      <c r="LF314" s="45"/>
      <c r="LG314" s="45"/>
      <c r="LH314" s="45"/>
      <c r="LI314" s="45"/>
      <c r="LJ314" s="45"/>
      <c r="LK314" s="45"/>
      <c r="LL314" s="45"/>
      <c r="LM314" s="45"/>
      <c r="LN314" s="45"/>
      <c r="LO314" s="45"/>
      <c r="LP314" s="45"/>
      <c r="LQ314" s="45"/>
      <c r="LR314" s="45"/>
      <c r="LS314" s="45"/>
      <c r="LT314" s="45"/>
      <c r="LU314" s="45"/>
      <c r="LV314" s="45"/>
      <c r="LW314" s="45"/>
      <c r="LX314" s="45"/>
      <c r="LY314" s="45"/>
      <c r="LZ314" s="45"/>
      <c r="MA314" s="45"/>
      <c r="MB314" s="45"/>
      <c r="MC314" s="45"/>
      <c r="MD314" s="45"/>
      <c r="ME314" s="45"/>
      <c r="MF314" s="45"/>
      <c r="MG314" s="45"/>
      <c r="MH314" s="45"/>
      <c r="MI314" s="45"/>
      <c r="MJ314" s="45"/>
      <c r="MK314" s="45"/>
      <c r="ML314" s="45"/>
      <c r="MM314" s="45"/>
      <c r="MN314" s="45"/>
      <c r="MO314" s="45"/>
      <c r="MP314" s="45"/>
      <c r="MQ314" s="45"/>
      <c r="MR314" s="45"/>
      <c r="MS314" s="45"/>
      <c r="MT314" s="45"/>
      <c r="MU314" s="45"/>
      <c r="MV314" s="45"/>
      <c r="MW314" s="45"/>
      <c r="MX314" s="45"/>
      <c r="MY314" s="45"/>
      <c r="MZ314" s="45"/>
      <c r="NA314" s="45"/>
      <c r="NB314" s="45"/>
    </row>
    <row r="315" spans="2:366" x14ac:dyDescent="0.2">
      <c r="B315" s="45"/>
      <c r="C315" s="58"/>
      <c r="D315" s="148"/>
      <c r="E315" s="149"/>
      <c r="F315" s="58"/>
      <c r="G315" s="148"/>
      <c r="H315" s="149"/>
      <c r="I315" s="58"/>
      <c r="J315" s="148"/>
      <c r="K315" s="149"/>
      <c r="L315" s="58"/>
      <c r="M315" s="148"/>
      <c r="N315" s="149"/>
      <c r="O315" s="58"/>
      <c r="P315" s="148"/>
      <c r="Q315" s="149"/>
      <c r="R315" s="58"/>
      <c r="S315" s="148"/>
      <c r="T315" s="149"/>
      <c r="U315" s="58"/>
      <c r="V315" s="148"/>
      <c r="W315" s="149"/>
      <c r="X315" s="58"/>
      <c r="Y315" s="148"/>
      <c r="Z315" s="149"/>
      <c r="AA315" s="58"/>
      <c r="AB315" s="148"/>
      <c r="AC315" s="149"/>
      <c r="JG315" s="44"/>
      <c r="JH315" s="45"/>
      <c r="JI315" s="45"/>
      <c r="JJ315" s="45"/>
      <c r="JK315" s="45"/>
      <c r="JL315" s="45"/>
      <c r="JM315" s="45"/>
      <c r="JN315" s="45"/>
      <c r="JO315" s="45"/>
      <c r="JP315" s="45"/>
      <c r="JQ315" s="45"/>
      <c r="JR315" s="45"/>
      <c r="JS315" s="45"/>
      <c r="JT315" s="45"/>
      <c r="JU315" s="45"/>
      <c r="JV315" s="45"/>
      <c r="JW315" s="45"/>
      <c r="JX315" s="45"/>
      <c r="JY315" s="45"/>
      <c r="JZ315" s="45"/>
      <c r="KA315" s="45"/>
      <c r="KB315" s="45"/>
      <c r="KC315" s="45"/>
      <c r="KD315" s="45"/>
      <c r="KE315" s="45"/>
      <c r="KF315" s="45"/>
      <c r="KG315" s="45"/>
      <c r="KH315" s="45"/>
      <c r="KI315" s="45"/>
      <c r="KJ315" s="45"/>
      <c r="KK315" s="45"/>
      <c r="KL315" s="45"/>
      <c r="KM315" s="45"/>
      <c r="KN315" s="45"/>
      <c r="KO315" s="45"/>
      <c r="KP315" s="45"/>
      <c r="KQ315" s="45"/>
      <c r="KR315" s="45"/>
      <c r="KS315" s="45"/>
      <c r="KT315" s="45"/>
      <c r="KU315" s="45"/>
      <c r="KV315" s="45"/>
      <c r="KW315" s="45"/>
      <c r="KX315" s="45"/>
      <c r="KY315" s="45"/>
      <c r="KZ315" s="45"/>
      <c r="LA315" s="45"/>
      <c r="LB315" s="45"/>
      <c r="LC315" s="45"/>
      <c r="LD315" s="45"/>
      <c r="LE315" s="45"/>
      <c r="LF315" s="45"/>
      <c r="LG315" s="45"/>
      <c r="LH315" s="45"/>
      <c r="LI315" s="45"/>
      <c r="LJ315" s="45"/>
      <c r="LK315" s="45"/>
      <c r="LL315" s="45"/>
      <c r="LM315" s="45"/>
      <c r="LN315" s="45"/>
      <c r="LO315" s="45"/>
      <c r="LP315" s="45"/>
      <c r="LQ315" s="45"/>
      <c r="LR315" s="45"/>
      <c r="LS315" s="45"/>
      <c r="LT315" s="45"/>
      <c r="LU315" s="45"/>
      <c r="LV315" s="45"/>
      <c r="LW315" s="45"/>
      <c r="LX315" s="45"/>
      <c r="LY315" s="45"/>
      <c r="LZ315" s="45"/>
      <c r="MA315" s="45"/>
      <c r="MB315" s="45"/>
      <c r="MC315" s="45"/>
      <c r="MD315" s="45"/>
      <c r="ME315" s="45"/>
      <c r="MF315" s="45"/>
      <c r="MG315" s="45"/>
      <c r="MH315" s="45"/>
      <c r="MI315" s="45"/>
      <c r="MJ315" s="45"/>
      <c r="MK315" s="45"/>
      <c r="ML315" s="45"/>
      <c r="MM315" s="45"/>
      <c r="MN315" s="45"/>
      <c r="MO315" s="45"/>
      <c r="MP315" s="45"/>
      <c r="MQ315" s="45"/>
      <c r="MR315" s="45"/>
      <c r="MS315" s="45"/>
      <c r="MT315" s="45"/>
      <c r="MU315" s="45"/>
      <c r="MV315" s="45"/>
      <c r="MW315" s="45"/>
      <c r="MX315" s="45"/>
      <c r="MY315" s="45"/>
      <c r="MZ315" s="45"/>
      <c r="NA315" s="45"/>
      <c r="NB315" s="45"/>
    </row>
    <row r="316" spans="2:366" x14ac:dyDescent="0.2">
      <c r="B316" s="45"/>
      <c r="C316" s="58"/>
      <c r="D316" s="148"/>
      <c r="E316" s="149"/>
      <c r="F316" s="58"/>
      <c r="G316" s="148"/>
      <c r="H316" s="149"/>
      <c r="I316" s="58"/>
      <c r="J316" s="148"/>
      <c r="K316" s="149"/>
      <c r="L316" s="58"/>
      <c r="M316" s="148"/>
      <c r="N316" s="149"/>
      <c r="O316" s="58"/>
      <c r="P316" s="148"/>
      <c r="Q316" s="149"/>
      <c r="R316" s="58"/>
      <c r="S316" s="148"/>
      <c r="T316" s="149"/>
      <c r="U316" s="58"/>
      <c r="V316" s="148"/>
      <c r="W316" s="149"/>
      <c r="X316" s="58"/>
      <c r="Y316" s="148"/>
      <c r="Z316" s="149"/>
      <c r="AA316" s="58"/>
      <c r="AB316" s="148"/>
      <c r="AC316" s="149"/>
      <c r="JG316" s="44"/>
      <c r="JH316" s="45"/>
      <c r="JI316" s="45"/>
      <c r="JJ316" s="45"/>
      <c r="JK316" s="45"/>
      <c r="JL316" s="45"/>
      <c r="JM316" s="45"/>
      <c r="JN316" s="45"/>
      <c r="JO316" s="45"/>
      <c r="JP316" s="45"/>
      <c r="JQ316" s="45"/>
      <c r="JR316" s="45"/>
      <c r="JS316" s="45"/>
      <c r="JT316" s="45"/>
      <c r="JU316" s="45"/>
      <c r="JV316" s="45"/>
      <c r="JW316" s="45"/>
      <c r="JX316" s="45"/>
      <c r="JY316" s="45"/>
      <c r="JZ316" s="45"/>
      <c r="KA316" s="45"/>
      <c r="KB316" s="45"/>
      <c r="KC316" s="45"/>
      <c r="KD316" s="45"/>
      <c r="KE316" s="45"/>
      <c r="KF316" s="45"/>
      <c r="KG316" s="45"/>
      <c r="KH316" s="45"/>
      <c r="KI316" s="45"/>
      <c r="KJ316" s="45"/>
      <c r="KK316" s="45"/>
      <c r="KL316" s="45"/>
      <c r="KM316" s="45"/>
      <c r="KN316" s="45"/>
      <c r="KO316" s="45"/>
      <c r="KP316" s="45"/>
      <c r="KQ316" s="45"/>
      <c r="KR316" s="45"/>
      <c r="KS316" s="45"/>
      <c r="KT316" s="45"/>
      <c r="KU316" s="45"/>
      <c r="KV316" s="45"/>
      <c r="KW316" s="45"/>
      <c r="KX316" s="45"/>
      <c r="KY316" s="45"/>
      <c r="KZ316" s="45"/>
      <c r="LA316" s="45"/>
      <c r="LB316" s="45"/>
      <c r="LC316" s="45"/>
      <c r="LD316" s="45"/>
      <c r="LE316" s="45"/>
      <c r="LF316" s="45"/>
      <c r="LG316" s="45"/>
      <c r="LH316" s="45"/>
      <c r="LI316" s="45"/>
      <c r="LJ316" s="45"/>
      <c r="LK316" s="45"/>
      <c r="LL316" s="45"/>
      <c r="LM316" s="45"/>
      <c r="LN316" s="45"/>
      <c r="LO316" s="45"/>
      <c r="LP316" s="45"/>
      <c r="LQ316" s="45"/>
      <c r="LR316" s="45"/>
      <c r="LS316" s="45"/>
      <c r="LT316" s="45"/>
      <c r="LU316" s="45"/>
      <c r="LV316" s="45"/>
      <c r="LW316" s="45"/>
      <c r="LX316" s="45"/>
      <c r="LY316" s="45"/>
      <c r="LZ316" s="45"/>
      <c r="MA316" s="45"/>
      <c r="MB316" s="45"/>
      <c r="MC316" s="45"/>
      <c r="MD316" s="45"/>
      <c r="ME316" s="45"/>
      <c r="MF316" s="45"/>
      <c r="MG316" s="45"/>
      <c r="MH316" s="45"/>
      <c r="MI316" s="45"/>
      <c r="MJ316" s="45"/>
      <c r="MK316" s="45"/>
      <c r="ML316" s="45"/>
      <c r="MM316" s="45"/>
      <c r="MN316" s="45"/>
      <c r="MO316" s="45"/>
      <c r="MP316" s="45"/>
      <c r="MQ316" s="45"/>
      <c r="MR316" s="45"/>
      <c r="MS316" s="45"/>
      <c r="MT316" s="45"/>
      <c r="MU316" s="45"/>
      <c r="MV316" s="45"/>
      <c r="MW316" s="45"/>
      <c r="MX316" s="45"/>
      <c r="MY316" s="45"/>
      <c r="MZ316" s="45"/>
      <c r="NA316" s="45"/>
      <c r="NB316" s="45"/>
    </row>
    <row r="317" spans="2:366" x14ac:dyDescent="0.2">
      <c r="B317" s="45"/>
      <c r="C317" s="58"/>
      <c r="D317" s="148"/>
      <c r="E317" s="149"/>
      <c r="F317" s="58"/>
      <c r="G317" s="148"/>
      <c r="H317" s="149"/>
      <c r="I317" s="58"/>
      <c r="J317" s="148"/>
      <c r="K317" s="149"/>
      <c r="L317" s="58"/>
      <c r="M317" s="148"/>
      <c r="N317" s="149"/>
      <c r="O317" s="58"/>
      <c r="P317" s="148"/>
      <c r="Q317" s="149"/>
      <c r="R317" s="58"/>
      <c r="S317" s="148"/>
      <c r="T317" s="149"/>
      <c r="U317" s="58"/>
      <c r="V317" s="148"/>
      <c r="W317" s="149"/>
      <c r="X317" s="58"/>
      <c r="Y317" s="148"/>
      <c r="Z317" s="149"/>
      <c r="AA317" s="58"/>
      <c r="AB317" s="148"/>
      <c r="AC317" s="149"/>
      <c r="JG317" s="44"/>
      <c r="JH317" s="45"/>
      <c r="JI317" s="45"/>
      <c r="JJ317" s="45"/>
      <c r="JK317" s="45"/>
      <c r="JL317" s="45"/>
      <c r="JM317" s="45"/>
      <c r="JN317" s="45"/>
      <c r="JO317" s="45"/>
      <c r="JP317" s="45"/>
      <c r="JQ317" s="45"/>
      <c r="JR317" s="45"/>
      <c r="JS317" s="45"/>
      <c r="JT317" s="45"/>
      <c r="JU317" s="45"/>
      <c r="JV317" s="45"/>
      <c r="JW317" s="45"/>
      <c r="JX317" s="45"/>
      <c r="JY317" s="45"/>
      <c r="JZ317" s="45"/>
      <c r="KA317" s="45"/>
      <c r="KB317" s="45"/>
      <c r="KC317" s="45"/>
      <c r="KD317" s="45"/>
      <c r="KE317" s="45"/>
      <c r="KF317" s="45"/>
      <c r="KG317" s="45"/>
      <c r="KH317" s="45"/>
      <c r="KI317" s="45"/>
      <c r="KJ317" s="45"/>
      <c r="KK317" s="45"/>
      <c r="KL317" s="45"/>
      <c r="KM317" s="45"/>
      <c r="KN317" s="45"/>
      <c r="KO317" s="45"/>
      <c r="KP317" s="45"/>
      <c r="KQ317" s="45"/>
      <c r="KR317" s="45"/>
      <c r="KS317" s="45"/>
      <c r="KT317" s="45"/>
      <c r="KU317" s="45"/>
      <c r="KV317" s="45"/>
      <c r="KW317" s="45"/>
      <c r="KX317" s="45"/>
      <c r="KY317" s="45"/>
      <c r="KZ317" s="45"/>
      <c r="LA317" s="45"/>
      <c r="LB317" s="45"/>
      <c r="LC317" s="45"/>
      <c r="LD317" s="45"/>
      <c r="LE317" s="45"/>
      <c r="LF317" s="45"/>
      <c r="LG317" s="45"/>
      <c r="LH317" s="45"/>
      <c r="LI317" s="45"/>
      <c r="LJ317" s="45"/>
      <c r="LK317" s="45"/>
      <c r="LL317" s="45"/>
      <c r="LM317" s="45"/>
      <c r="LN317" s="45"/>
      <c r="LO317" s="45"/>
      <c r="LP317" s="45"/>
      <c r="LQ317" s="45"/>
      <c r="LR317" s="45"/>
      <c r="LS317" s="45"/>
      <c r="LT317" s="45"/>
      <c r="LU317" s="45"/>
      <c r="LV317" s="45"/>
      <c r="LW317" s="45"/>
      <c r="LX317" s="45"/>
      <c r="LY317" s="45"/>
      <c r="LZ317" s="45"/>
      <c r="MA317" s="45"/>
      <c r="MB317" s="45"/>
      <c r="MC317" s="45"/>
      <c r="MD317" s="45"/>
      <c r="ME317" s="45"/>
      <c r="MF317" s="45"/>
      <c r="MG317" s="45"/>
      <c r="MH317" s="45"/>
      <c r="MI317" s="45"/>
      <c r="MJ317" s="45"/>
      <c r="MK317" s="45"/>
      <c r="ML317" s="45"/>
      <c r="MM317" s="45"/>
      <c r="MN317" s="45"/>
      <c r="MO317" s="45"/>
      <c r="MP317" s="45"/>
      <c r="MQ317" s="45"/>
      <c r="MR317" s="45"/>
      <c r="MS317" s="45"/>
      <c r="MT317" s="45"/>
      <c r="MU317" s="45"/>
      <c r="MV317" s="45"/>
      <c r="MW317" s="45"/>
      <c r="MX317" s="45"/>
      <c r="MY317" s="45"/>
      <c r="MZ317" s="45"/>
      <c r="NA317" s="45"/>
      <c r="NB317" s="45"/>
    </row>
    <row r="318" spans="2:366" x14ac:dyDescent="0.2">
      <c r="B318" s="45"/>
      <c r="C318" s="58"/>
      <c r="D318" s="148"/>
      <c r="E318" s="149"/>
      <c r="F318" s="58"/>
      <c r="G318" s="148"/>
      <c r="H318" s="149"/>
      <c r="I318" s="58"/>
      <c r="J318" s="148"/>
      <c r="K318" s="149"/>
      <c r="L318" s="58"/>
      <c r="M318" s="148"/>
      <c r="N318" s="149"/>
      <c r="O318" s="58"/>
      <c r="P318" s="148"/>
      <c r="Q318" s="149"/>
      <c r="R318" s="58"/>
      <c r="S318" s="148"/>
      <c r="T318" s="149"/>
      <c r="U318" s="58"/>
      <c r="V318" s="148"/>
      <c r="W318" s="149"/>
      <c r="X318" s="58"/>
      <c r="Y318" s="148"/>
      <c r="Z318" s="149"/>
      <c r="AA318" s="58"/>
      <c r="AB318" s="148"/>
      <c r="AC318" s="149"/>
      <c r="JG318" s="44"/>
      <c r="JH318" s="45"/>
      <c r="JI318" s="45"/>
      <c r="JJ318" s="45"/>
      <c r="JK318" s="45"/>
      <c r="JL318" s="45"/>
      <c r="JM318" s="45"/>
      <c r="JN318" s="45"/>
      <c r="JO318" s="45"/>
      <c r="JP318" s="45"/>
      <c r="JQ318" s="45"/>
      <c r="JR318" s="45"/>
      <c r="JS318" s="45"/>
      <c r="JT318" s="45"/>
      <c r="JU318" s="45"/>
      <c r="JV318" s="45"/>
      <c r="JW318" s="45"/>
      <c r="JX318" s="45"/>
      <c r="JY318" s="45"/>
      <c r="JZ318" s="45"/>
      <c r="KA318" s="45"/>
      <c r="KB318" s="45"/>
      <c r="KC318" s="45"/>
      <c r="KD318" s="45"/>
      <c r="KE318" s="45"/>
      <c r="KF318" s="45"/>
      <c r="KG318" s="45"/>
      <c r="KH318" s="45"/>
      <c r="KI318" s="45"/>
      <c r="KJ318" s="45"/>
      <c r="KK318" s="45"/>
      <c r="KL318" s="45"/>
      <c r="KM318" s="45"/>
      <c r="KN318" s="45"/>
      <c r="KO318" s="45"/>
      <c r="KP318" s="45"/>
      <c r="KQ318" s="45"/>
      <c r="KR318" s="45"/>
      <c r="KS318" s="45"/>
      <c r="KT318" s="45"/>
      <c r="KU318" s="45"/>
      <c r="KV318" s="45"/>
      <c r="KW318" s="45"/>
      <c r="KX318" s="45"/>
      <c r="KY318" s="45"/>
      <c r="KZ318" s="45"/>
      <c r="LA318" s="45"/>
      <c r="LB318" s="45"/>
      <c r="LC318" s="45"/>
      <c r="LD318" s="45"/>
      <c r="LE318" s="45"/>
      <c r="LF318" s="45"/>
      <c r="LG318" s="45"/>
      <c r="LH318" s="45"/>
      <c r="LI318" s="45"/>
      <c r="LJ318" s="45"/>
      <c r="LK318" s="45"/>
      <c r="LL318" s="45"/>
      <c r="LM318" s="45"/>
      <c r="LN318" s="45"/>
      <c r="LO318" s="45"/>
      <c r="LP318" s="45"/>
      <c r="LQ318" s="45"/>
      <c r="LR318" s="45"/>
      <c r="LS318" s="45"/>
      <c r="LT318" s="45"/>
      <c r="LU318" s="45"/>
      <c r="LV318" s="45"/>
      <c r="LW318" s="45"/>
      <c r="LX318" s="45"/>
      <c r="LY318" s="45"/>
      <c r="LZ318" s="45"/>
      <c r="MA318" s="45"/>
      <c r="MB318" s="45"/>
      <c r="MC318" s="45"/>
      <c r="MD318" s="45"/>
      <c r="ME318" s="45"/>
      <c r="MF318" s="45"/>
      <c r="MG318" s="45"/>
      <c r="MH318" s="45"/>
      <c r="MI318" s="45"/>
      <c r="MJ318" s="45"/>
      <c r="MK318" s="45"/>
      <c r="ML318" s="45"/>
      <c r="MM318" s="45"/>
      <c r="MN318" s="45"/>
      <c r="MO318" s="45"/>
      <c r="MP318" s="45"/>
      <c r="MQ318" s="45"/>
      <c r="MR318" s="45"/>
      <c r="MS318" s="45"/>
      <c r="MT318" s="45"/>
      <c r="MU318" s="45"/>
      <c r="MV318" s="45"/>
      <c r="MW318" s="45"/>
      <c r="MX318" s="45"/>
      <c r="MY318" s="45"/>
      <c r="MZ318" s="45"/>
      <c r="NA318" s="45"/>
      <c r="NB318" s="45"/>
    </row>
    <row r="319" spans="2:366" x14ac:dyDescent="0.2">
      <c r="B319" s="45"/>
      <c r="C319" s="58"/>
      <c r="D319" s="148"/>
      <c r="E319" s="149"/>
      <c r="F319" s="58"/>
      <c r="G319" s="148"/>
      <c r="H319" s="149"/>
      <c r="I319" s="58"/>
      <c r="J319" s="148"/>
      <c r="K319" s="149"/>
      <c r="L319" s="58"/>
      <c r="M319" s="148"/>
      <c r="N319" s="149"/>
      <c r="O319" s="58"/>
      <c r="P319" s="148"/>
      <c r="Q319" s="149"/>
      <c r="R319" s="58"/>
      <c r="S319" s="148"/>
      <c r="T319" s="149"/>
      <c r="U319" s="58"/>
      <c r="V319" s="148"/>
      <c r="W319" s="149"/>
      <c r="X319" s="58"/>
      <c r="Y319" s="148"/>
      <c r="Z319" s="149"/>
      <c r="AA319" s="58"/>
      <c r="AB319" s="148"/>
      <c r="AC319" s="149"/>
      <c r="JG319" s="44"/>
      <c r="JH319" s="45"/>
      <c r="JI319" s="45"/>
      <c r="JJ319" s="45"/>
      <c r="JK319" s="45"/>
      <c r="JL319" s="45"/>
      <c r="JM319" s="45"/>
      <c r="JN319" s="45"/>
      <c r="JO319" s="45"/>
      <c r="JP319" s="45"/>
      <c r="JQ319" s="45"/>
      <c r="JR319" s="45"/>
      <c r="JS319" s="45"/>
      <c r="JT319" s="45"/>
      <c r="JU319" s="45"/>
      <c r="JV319" s="45"/>
      <c r="JW319" s="45"/>
      <c r="JX319" s="45"/>
      <c r="JY319" s="45"/>
      <c r="JZ319" s="45"/>
      <c r="KA319" s="45"/>
      <c r="KB319" s="45"/>
      <c r="KC319" s="45"/>
      <c r="KD319" s="45"/>
      <c r="KE319" s="45"/>
      <c r="KF319" s="45"/>
      <c r="KG319" s="45"/>
      <c r="KH319" s="45"/>
      <c r="KI319" s="45"/>
      <c r="KJ319" s="45"/>
      <c r="KK319" s="45"/>
      <c r="KL319" s="45"/>
      <c r="KM319" s="45"/>
      <c r="KN319" s="45"/>
      <c r="KO319" s="45"/>
      <c r="KP319" s="45"/>
      <c r="KQ319" s="45"/>
      <c r="KR319" s="45"/>
      <c r="KS319" s="45"/>
      <c r="KT319" s="45"/>
      <c r="KU319" s="45"/>
      <c r="KV319" s="45"/>
      <c r="KW319" s="45"/>
      <c r="KX319" s="45"/>
      <c r="KY319" s="45"/>
      <c r="KZ319" s="45"/>
      <c r="LA319" s="45"/>
      <c r="LB319" s="45"/>
      <c r="LC319" s="45"/>
      <c r="LD319" s="45"/>
      <c r="LE319" s="45"/>
      <c r="LF319" s="45"/>
      <c r="LG319" s="45"/>
      <c r="LH319" s="45"/>
      <c r="LI319" s="45"/>
      <c r="LJ319" s="45"/>
      <c r="LK319" s="45"/>
      <c r="LL319" s="45"/>
      <c r="LM319" s="45"/>
      <c r="LN319" s="45"/>
      <c r="LO319" s="45"/>
      <c r="LP319" s="45"/>
      <c r="LQ319" s="45"/>
      <c r="LR319" s="45"/>
      <c r="LS319" s="45"/>
      <c r="LT319" s="45"/>
      <c r="LU319" s="45"/>
      <c r="LV319" s="45"/>
      <c r="LW319" s="45"/>
      <c r="LX319" s="45"/>
      <c r="LY319" s="45"/>
      <c r="LZ319" s="45"/>
      <c r="MA319" s="45"/>
      <c r="MB319" s="45"/>
      <c r="MC319" s="45"/>
      <c r="MD319" s="45"/>
      <c r="ME319" s="45"/>
      <c r="MF319" s="45"/>
      <c r="MG319" s="45"/>
      <c r="MH319" s="45"/>
      <c r="MI319" s="45"/>
      <c r="MJ319" s="45"/>
      <c r="MK319" s="45"/>
      <c r="ML319" s="45"/>
      <c r="MM319" s="45"/>
      <c r="MN319" s="45"/>
      <c r="MO319" s="45"/>
      <c r="MP319" s="45"/>
      <c r="MQ319" s="45"/>
      <c r="MR319" s="45"/>
      <c r="MS319" s="45"/>
      <c r="MT319" s="45"/>
      <c r="MU319" s="45"/>
      <c r="MV319" s="45"/>
      <c r="MW319" s="45"/>
      <c r="MX319" s="45"/>
      <c r="MY319" s="45"/>
      <c r="MZ319" s="45"/>
      <c r="NA319" s="45"/>
      <c r="NB319" s="45"/>
    </row>
    <row r="320" spans="2:366" x14ac:dyDescent="0.2">
      <c r="B320" s="45"/>
      <c r="C320" s="58"/>
      <c r="D320" s="148"/>
      <c r="E320" s="149"/>
      <c r="F320" s="58"/>
      <c r="G320" s="148"/>
      <c r="H320" s="149"/>
      <c r="I320" s="58"/>
      <c r="J320" s="148"/>
      <c r="K320" s="149"/>
      <c r="L320" s="58"/>
      <c r="M320" s="148"/>
      <c r="N320" s="149"/>
      <c r="O320" s="58"/>
      <c r="P320" s="148"/>
      <c r="Q320" s="149"/>
      <c r="R320" s="58"/>
      <c r="S320" s="148"/>
      <c r="T320" s="149"/>
      <c r="U320" s="58"/>
      <c r="V320" s="148"/>
      <c r="W320" s="149"/>
      <c r="X320" s="58"/>
      <c r="Y320" s="148"/>
      <c r="Z320" s="149"/>
      <c r="AA320" s="58"/>
      <c r="AB320" s="148"/>
      <c r="AC320" s="149"/>
      <c r="JG320" s="44"/>
      <c r="JH320" s="45"/>
      <c r="JI320" s="45"/>
      <c r="JJ320" s="45"/>
      <c r="JK320" s="45"/>
      <c r="JL320" s="45"/>
      <c r="JM320" s="45"/>
      <c r="JN320" s="45"/>
      <c r="JO320" s="45"/>
      <c r="JP320" s="45"/>
      <c r="JQ320" s="45"/>
      <c r="JR320" s="45"/>
      <c r="JS320" s="45"/>
      <c r="JT320" s="45"/>
      <c r="JU320" s="45"/>
      <c r="JV320" s="45"/>
      <c r="JW320" s="45"/>
      <c r="JX320" s="45"/>
      <c r="JY320" s="45"/>
      <c r="JZ320" s="45"/>
      <c r="KA320" s="45"/>
      <c r="KB320" s="45"/>
      <c r="KC320" s="45"/>
      <c r="KD320" s="45"/>
      <c r="KE320" s="45"/>
      <c r="KF320" s="45"/>
      <c r="KG320" s="45"/>
      <c r="KH320" s="45"/>
      <c r="KI320" s="45"/>
      <c r="KJ320" s="45"/>
      <c r="KK320" s="45"/>
      <c r="KL320" s="45"/>
      <c r="KM320" s="45"/>
      <c r="KN320" s="45"/>
      <c r="KO320" s="45"/>
      <c r="KP320" s="45"/>
      <c r="KQ320" s="45"/>
      <c r="KR320" s="45"/>
      <c r="KS320" s="45"/>
      <c r="KT320" s="45"/>
      <c r="KU320" s="45"/>
      <c r="KV320" s="45"/>
      <c r="KW320" s="45"/>
      <c r="KX320" s="45"/>
      <c r="KY320" s="45"/>
      <c r="KZ320" s="45"/>
      <c r="LA320" s="45"/>
      <c r="LB320" s="45"/>
      <c r="LC320" s="45"/>
      <c r="LD320" s="45"/>
      <c r="LE320" s="45"/>
      <c r="LF320" s="45"/>
      <c r="LG320" s="45"/>
      <c r="LH320" s="45"/>
      <c r="LI320" s="45"/>
      <c r="LJ320" s="45"/>
      <c r="LK320" s="45"/>
      <c r="LL320" s="45"/>
      <c r="LM320" s="45"/>
      <c r="LN320" s="45"/>
      <c r="LO320" s="45"/>
      <c r="LP320" s="45"/>
      <c r="LQ320" s="45"/>
      <c r="LR320" s="45"/>
      <c r="LS320" s="45"/>
      <c r="LT320" s="45"/>
      <c r="LU320" s="45"/>
      <c r="LV320" s="45"/>
      <c r="LW320" s="45"/>
      <c r="LX320" s="45"/>
      <c r="LY320" s="45"/>
      <c r="LZ320" s="45"/>
      <c r="MA320" s="45"/>
      <c r="MB320" s="45"/>
      <c r="MC320" s="45"/>
      <c r="MD320" s="45"/>
      <c r="ME320" s="45"/>
      <c r="MF320" s="45"/>
      <c r="MG320" s="45"/>
      <c r="MH320" s="45"/>
      <c r="MI320" s="45"/>
      <c r="MJ320" s="45"/>
      <c r="MK320" s="45"/>
      <c r="ML320" s="45"/>
      <c r="MM320" s="45"/>
      <c r="MN320" s="45"/>
      <c r="MO320" s="45"/>
      <c r="MP320" s="45"/>
      <c r="MQ320" s="45"/>
      <c r="MR320" s="45"/>
      <c r="MS320" s="45"/>
      <c r="MT320" s="45"/>
      <c r="MU320" s="45"/>
      <c r="MV320" s="45"/>
      <c r="MW320" s="45"/>
      <c r="MX320" s="45"/>
      <c r="MY320" s="45"/>
      <c r="MZ320" s="45"/>
      <c r="NA320" s="45"/>
      <c r="NB320" s="45"/>
    </row>
    <row r="321" spans="2:366" x14ac:dyDescent="0.2">
      <c r="B321" s="45"/>
      <c r="C321" s="58"/>
      <c r="D321" s="148"/>
      <c r="E321" s="149"/>
      <c r="F321" s="58"/>
      <c r="G321" s="148"/>
      <c r="H321" s="149"/>
      <c r="I321" s="58"/>
      <c r="J321" s="148"/>
      <c r="K321" s="149"/>
      <c r="L321" s="58"/>
      <c r="M321" s="148"/>
      <c r="N321" s="149"/>
      <c r="O321" s="58"/>
      <c r="P321" s="148"/>
      <c r="Q321" s="149"/>
      <c r="R321" s="58"/>
      <c r="S321" s="148"/>
      <c r="T321" s="149"/>
      <c r="U321" s="58"/>
      <c r="V321" s="148"/>
      <c r="W321" s="149"/>
      <c r="X321" s="58"/>
      <c r="Y321" s="148"/>
      <c r="Z321" s="149"/>
      <c r="AA321" s="58"/>
      <c r="AB321" s="148"/>
      <c r="AC321" s="149"/>
      <c r="JG321" s="44"/>
      <c r="JH321" s="45"/>
      <c r="JI321" s="45"/>
      <c r="JJ321" s="45"/>
      <c r="JK321" s="45"/>
      <c r="JL321" s="45"/>
      <c r="JM321" s="45"/>
      <c r="JN321" s="45"/>
      <c r="JO321" s="45"/>
      <c r="JP321" s="45"/>
      <c r="JQ321" s="45"/>
      <c r="JR321" s="45"/>
      <c r="JS321" s="45"/>
      <c r="JT321" s="45"/>
      <c r="JU321" s="45"/>
      <c r="JV321" s="45"/>
      <c r="JW321" s="45"/>
      <c r="JX321" s="45"/>
      <c r="JY321" s="45"/>
      <c r="JZ321" s="45"/>
      <c r="KA321" s="45"/>
      <c r="KB321" s="45"/>
      <c r="KC321" s="45"/>
      <c r="KD321" s="45"/>
      <c r="KE321" s="45"/>
      <c r="KF321" s="45"/>
      <c r="KG321" s="45"/>
      <c r="KH321" s="45"/>
      <c r="KI321" s="45"/>
      <c r="KJ321" s="45"/>
      <c r="KK321" s="45"/>
      <c r="KL321" s="45"/>
      <c r="KM321" s="45"/>
      <c r="KN321" s="45"/>
      <c r="KO321" s="45"/>
      <c r="KP321" s="45"/>
      <c r="KQ321" s="45"/>
      <c r="KR321" s="45"/>
      <c r="KS321" s="45"/>
      <c r="KT321" s="45"/>
      <c r="KU321" s="45"/>
      <c r="KV321" s="45"/>
      <c r="KW321" s="45"/>
      <c r="KX321" s="45"/>
      <c r="KY321" s="45"/>
      <c r="KZ321" s="45"/>
      <c r="LA321" s="45"/>
      <c r="LB321" s="45"/>
      <c r="LC321" s="45"/>
      <c r="LD321" s="45"/>
      <c r="LE321" s="45"/>
      <c r="LF321" s="45"/>
      <c r="LG321" s="45"/>
      <c r="LH321" s="45"/>
      <c r="LI321" s="45"/>
      <c r="LJ321" s="45"/>
      <c r="LK321" s="45"/>
      <c r="LL321" s="45"/>
      <c r="LM321" s="45"/>
      <c r="LN321" s="45"/>
      <c r="LO321" s="45"/>
      <c r="LP321" s="45"/>
      <c r="LQ321" s="45"/>
      <c r="LR321" s="45"/>
      <c r="LS321" s="45"/>
      <c r="LT321" s="45"/>
      <c r="LU321" s="45"/>
      <c r="LV321" s="45"/>
      <c r="LW321" s="45"/>
      <c r="LX321" s="45"/>
      <c r="LY321" s="45"/>
      <c r="LZ321" s="45"/>
      <c r="MA321" s="45"/>
      <c r="MB321" s="45"/>
      <c r="MC321" s="45"/>
      <c r="MD321" s="45"/>
      <c r="ME321" s="45"/>
      <c r="MF321" s="45"/>
      <c r="MG321" s="45"/>
      <c r="MH321" s="45"/>
      <c r="MI321" s="45"/>
      <c r="MJ321" s="45"/>
      <c r="MK321" s="45"/>
      <c r="ML321" s="45"/>
      <c r="MM321" s="45"/>
      <c r="MN321" s="45"/>
      <c r="MO321" s="45"/>
      <c r="MP321" s="45"/>
      <c r="MQ321" s="45"/>
      <c r="MR321" s="45"/>
      <c r="MS321" s="45"/>
      <c r="MT321" s="45"/>
      <c r="MU321" s="45"/>
      <c r="MV321" s="45"/>
      <c r="MW321" s="45"/>
      <c r="MX321" s="45"/>
      <c r="MY321" s="45"/>
      <c r="MZ321" s="45"/>
      <c r="NA321" s="45"/>
      <c r="NB321" s="45"/>
    </row>
    <row r="322" spans="2:366" x14ac:dyDescent="0.2">
      <c r="B322" s="45"/>
      <c r="C322" s="58"/>
      <c r="D322" s="148"/>
      <c r="E322" s="149"/>
      <c r="F322" s="58"/>
      <c r="G322" s="148"/>
      <c r="H322" s="149"/>
      <c r="I322" s="58"/>
      <c r="J322" s="148"/>
      <c r="K322" s="149"/>
      <c r="L322" s="58"/>
      <c r="M322" s="148"/>
      <c r="N322" s="149"/>
      <c r="O322" s="58"/>
      <c r="P322" s="148"/>
      <c r="Q322" s="149"/>
      <c r="R322" s="58"/>
      <c r="S322" s="148"/>
      <c r="T322" s="149"/>
      <c r="U322" s="58"/>
      <c r="V322" s="148"/>
      <c r="W322" s="149"/>
      <c r="X322" s="58"/>
      <c r="Y322" s="148"/>
      <c r="Z322" s="149"/>
      <c r="AA322" s="58"/>
      <c r="AB322" s="148"/>
      <c r="AC322" s="149"/>
      <c r="JG322" s="44"/>
      <c r="JH322" s="45"/>
      <c r="JI322" s="45"/>
      <c r="JJ322" s="45"/>
      <c r="JK322" s="45"/>
      <c r="JL322" s="45"/>
      <c r="JM322" s="45"/>
      <c r="JN322" s="45"/>
      <c r="JO322" s="45"/>
      <c r="JP322" s="45"/>
      <c r="JQ322" s="45"/>
      <c r="JR322" s="45"/>
      <c r="JS322" s="45"/>
      <c r="JT322" s="45"/>
      <c r="JU322" s="45"/>
      <c r="JV322" s="45"/>
      <c r="JW322" s="45"/>
      <c r="JX322" s="45"/>
      <c r="JY322" s="45"/>
      <c r="JZ322" s="45"/>
      <c r="KA322" s="45"/>
      <c r="KB322" s="45"/>
      <c r="KC322" s="45"/>
      <c r="KD322" s="45"/>
      <c r="KE322" s="45"/>
      <c r="KF322" s="45"/>
      <c r="KG322" s="45"/>
      <c r="KH322" s="45"/>
      <c r="KI322" s="45"/>
      <c r="KJ322" s="45"/>
      <c r="KK322" s="45"/>
      <c r="KL322" s="45"/>
      <c r="KM322" s="45"/>
      <c r="KN322" s="45"/>
      <c r="KO322" s="45"/>
      <c r="KP322" s="45"/>
      <c r="KQ322" s="45"/>
      <c r="KR322" s="45"/>
      <c r="KS322" s="45"/>
      <c r="KT322" s="45"/>
      <c r="KU322" s="45"/>
      <c r="KV322" s="45"/>
      <c r="KW322" s="45"/>
      <c r="KX322" s="45"/>
      <c r="KY322" s="45"/>
      <c r="KZ322" s="45"/>
      <c r="LA322" s="45"/>
      <c r="LB322" s="45"/>
      <c r="LC322" s="45"/>
      <c r="LD322" s="45"/>
      <c r="LE322" s="45"/>
      <c r="LF322" s="45"/>
      <c r="LG322" s="45"/>
      <c r="LH322" s="45"/>
      <c r="LI322" s="45"/>
      <c r="LJ322" s="45"/>
      <c r="LK322" s="45"/>
      <c r="LL322" s="45"/>
      <c r="LM322" s="45"/>
      <c r="LN322" s="45"/>
      <c r="LO322" s="45"/>
      <c r="LP322" s="45"/>
      <c r="LQ322" s="45"/>
      <c r="LR322" s="45"/>
      <c r="LS322" s="45"/>
      <c r="LT322" s="45"/>
      <c r="LU322" s="45"/>
      <c r="LV322" s="45"/>
      <c r="LW322" s="45"/>
      <c r="LX322" s="45"/>
      <c r="LY322" s="45"/>
      <c r="LZ322" s="45"/>
      <c r="MA322" s="45"/>
      <c r="MB322" s="45"/>
      <c r="MC322" s="45"/>
      <c r="MD322" s="45"/>
      <c r="ME322" s="45"/>
      <c r="MF322" s="45"/>
      <c r="MG322" s="45"/>
      <c r="MH322" s="45"/>
      <c r="MI322" s="45"/>
      <c r="MJ322" s="45"/>
      <c r="MK322" s="45"/>
      <c r="ML322" s="45"/>
      <c r="MM322" s="45"/>
      <c r="MN322" s="45"/>
      <c r="MO322" s="45"/>
      <c r="MP322" s="45"/>
      <c r="MQ322" s="45"/>
      <c r="MR322" s="45"/>
      <c r="MS322" s="45"/>
      <c r="MT322" s="45"/>
      <c r="MU322" s="45"/>
      <c r="MV322" s="45"/>
      <c r="MW322" s="45"/>
      <c r="MX322" s="45"/>
      <c r="MY322" s="45"/>
      <c r="MZ322" s="45"/>
      <c r="NA322" s="45"/>
      <c r="NB322" s="45"/>
    </row>
    <row r="323" spans="2:366" x14ac:dyDescent="0.2">
      <c r="B323" s="45"/>
      <c r="C323" s="58"/>
      <c r="D323" s="148"/>
      <c r="E323" s="149"/>
      <c r="F323" s="58"/>
      <c r="G323" s="148"/>
      <c r="H323" s="149"/>
      <c r="I323" s="58"/>
      <c r="J323" s="148"/>
      <c r="K323" s="149"/>
      <c r="L323" s="58"/>
      <c r="M323" s="148"/>
      <c r="N323" s="149"/>
      <c r="O323" s="58"/>
      <c r="P323" s="148"/>
      <c r="Q323" s="149"/>
      <c r="R323" s="58"/>
      <c r="S323" s="148"/>
      <c r="T323" s="149"/>
      <c r="U323" s="58"/>
      <c r="V323" s="148"/>
      <c r="W323" s="149"/>
      <c r="X323" s="58"/>
      <c r="Y323" s="148"/>
      <c r="Z323" s="149"/>
      <c r="AA323" s="58"/>
      <c r="AB323" s="148"/>
      <c r="AC323" s="149"/>
      <c r="JG323" s="44"/>
      <c r="JH323" s="45"/>
      <c r="JI323" s="45"/>
      <c r="JJ323" s="45"/>
      <c r="JK323" s="45"/>
      <c r="JL323" s="45"/>
      <c r="JM323" s="45"/>
      <c r="JN323" s="45"/>
      <c r="JO323" s="45"/>
      <c r="JP323" s="45"/>
      <c r="JQ323" s="45"/>
      <c r="JR323" s="45"/>
      <c r="JS323" s="45"/>
      <c r="JT323" s="45"/>
      <c r="JU323" s="45"/>
      <c r="JV323" s="45"/>
      <c r="JW323" s="45"/>
      <c r="JX323" s="45"/>
      <c r="JY323" s="45"/>
      <c r="JZ323" s="45"/>
      <c r="KA323" s="45"/>
      <c r="KB323" s="45"/>
      <c r="KC323" s="45"/>
      <c r="KD323" s="45"/>
      <c r="KE323" s="45"/>
      <c r="KF323" s="45"/>
      <c r="KG323" s="45"/>
      <c r="KH323" s="45"/>
      <c r="KI323" s="45"/>
      <c r="KJ323" s="45"/>
      <c r="KK323" s="45"/>
      <c r="KL323" s="45"/>
      <c r="KM323" s="45"/>
      <c r="KN323" s="45"/>
      <c r="KO323" s="45"/>
      <c r="KP323" s="45"/>
      <c r="KQ323" s="45"/>
      <c r="KR323" s="45"/>
      <c r="KS323" s="45"/>
      <c r="KT323" s="45"/>
      <c r="KU323" s="45"/>
      <c r="KV323" s="45"/>
      <c r="KW323" s="45"/>
      <c r="KX323" s="45"/>
      <c r="KY323" s="45"/>
      <c r="KZ323" s="45"/>
      <c r="LA323" s="45"/>
      <c r="LB323" s="45"/>
      <c r="LC323" s="45"/>
      <c r="LD323" s="45"/>
      <c r="LE323" s="45"/>
      <c r="LF323" s="45"/>
      <c r="LG323" s="45"/>
      <c r="LH323" s="45"/>
      <c r="LI323" s="45"/>
      <c r="LJ323" s="45"/>
      <c r="LK323" s="45"/>
      <c r="LL323" s="45"/>
      <c r="LM323" s="45"/>
      <c r="LN323" s="45"/>
      <c r="LO323" s="45"/>
      <c r="LP323" s="45"/>
      <c r="LQ323" s="45"/>
      <c r="LR323" s="45"/>
      <c r="LS323" s="45"/>
      <c r="LT323" s="45"/>
      <c r="LU323" s="45"/>
      <c r="LV323" s="45"/>
      <c r="LW323" s="45"/>
      <c r="LX323" s="45"/>
      <c r="LY323" s="45"/>
      <c r="LZ323" s="45"/>
      <c r="MA323" s="45"/>
      <c r="MB323" s="45"/>
      <c r="MC323" s="45"/>
      <c r="MD323" s="45"/>
      <c r="ME323" s="45"/>
      <c r="MF323" s="45"/>
      <c r="MG323" s="45"/>
      <c r="MH323" s="45"/>
      <c r="MI323" s="45"/>
      <c r="MJ323" s="45"/>
      <c r="MK323" s="45"/>
      <c r="ML323" s="45"/>
      <c r="MM323" s="45"/>
      <c r="MN323" s="45"/>
      <c r="MO323" s="45"/>
      <c r="MP323" s="45"/>
      <c r="MQ323" s="45"/>
      <c r="MR323" s="45"/>
      <c r="MS323" s="45"/>
      <c r="MT323" s="45"/>
      <c r="MU323" s="45"/>
      <c r="MV323" s="45"/>
      <c r="MW323" s="45"/>
      <c r="MX323" s="45"/>
      <c r="MY323" s="45"/>
      <c r="MZ323" s="45"/>
      <c r="NA323" s="45"/>
      <c r="NB323" s="45"/>
    </row>
    <row r="324" spans="2:366" x14ac:dyDescent="0.2">
      <c r="B324" s="45"/>
      <c r="C324" s="58"/>
      <c r="D324" s="148"/>
      <c r="E324" s="149"/>
      <c r="F324" s="58"/>
      <c r="G324" s="148"/>
      <c r="H324" s="149"/>
      <c r="I324" s="58"/>
      <c r="J324" s="148"/>
      <c r="K324" s="149"/>
      <c r="L324" s="58"/>
      <c r="M324" s="148"/>
      <c r="N324" s="149"/>
      <c r="O324" s="58"/>
      <c r="P324" s="148"/>
      <c r="Q324" s="149"/>
      <c r="R324" s="58"/>
      <c r="S324" s="148"/>
      <c r="T324" s="149"/>
      <c r="U324" s="58"/>
      <c r="V324" s="148"/>
      <c r="W324" s="149"/>
      <c r="X324" s="58"/>
      <c r="Y324" s="148"/>
      <c r="Z324" s="149"/>
      <c r="AA324" s="58"/>
      <c r="AB324" s="148"/>
      <c r="AC324" s="149"/>
      <c r="JG324" s="44"/>
      <c r="JH324" s="45"/>
      <c r="JI324" s="45"/>
      <c r="JJ324" s="45"/>
      <c r="JK324" s="45"/>
      <c r="JL324" s="45"/>
      <c r="JM324" s="45"/>
      <c r="JN324" s="45"/>
      <c r="JO324" s="45"/>
      <c r="JP324" s="45"/>
      <c r="JQ324" s="45"/>
      <c r="JR324" s="45"/>
      <c r="JS324" s="45"/>
      <c r="JT324" s="45"/>
      <c r="JU324" s="45"/>
      <c r="JV324" s="45"/>
      <c r="JW324" s="45"/>
      <c r="JX324" s="45"/>
      <c r="JY324" s="45"/>
      <c r="JZ324" s="45"/>
      <c r="KA324" s="45"/>
      <c r="KB324" s="45"/>
      <c r="KC324" s="45"/>
      <c r="KD324" s="45"/>
      <c r="KE324" s="45"/>
      <c r="KF324" s="45"/>
      <c r="KG324" s="45"/>
      <c r="KH324" s="45"/>
      <c r="KI324" s="45"/>
      <c r="KJ324" s="45"/>
      <c r="KK324" s="45"/>
      <c r="KL324" s="45"/>
      <c r="KM324" s="45"/>
      <c r="KN324" s="45"/>
      <c r="KO324" s="45"/>
      <c r="KP324" s="45"/>
      <c r="KQ324" s="45"/>
      <c r="KR324" s="45"/>
      <c r="KS324" s="45"/>
      <c r="KT324" s="45"/>
      <c r="KU324" s="45"/>
      <c r="KV324" s="45"/>
      <c r="KW324" s="45"/>
      <c r="KX324" s="45"/>
      <c r="KY324" s="45"/>
      <c r="KZ324" s="45"/>
      <c r="LA324" s="45"/>
      <c r="LB324" s="45"/>
      <c r="LC324" s="45"/>
      <c r="LD324" s="45"/>
      <c r="LE324" s="45"/>
      <c r="LF324" s="45"/>
      <c r="LG324" s="45"/>
      <c r="LH324" s="45"/>
      <c r="LI324" s="45"/>
      <c r="LJ324" s="45"/>
      <c r="LK324" s="45"/>
      <c r="LL324" s="45"/>
      <c r="LM324" s="45"/>
      <c r="LN324" s="45"/>
      <c r="LO324" s="45"/>
      <c r="LP324" s="45"/>
      <c r="LQ324" s="45"/>
      <c r="LR324" s="45"/>
      <c r="LS324" s="45"/>
      <c r="LT324" s="45"/>
      <c r="LU324" s="45"/>
      <c r="LV324" s="45"/>
      <c r="LW324" s="45"/>
      <c r="LX324" s="45"/>
      <c r="LY324" s="45"/>
      <c r="LZ324" s="45"/>
      <c r="MA324" s="45"/>
      <c r="MB324" s="45"/>
      <c r="MC324" s="45"/>
      <c r="MD324" s="45"/>
      <c r="ME324" s="45"/>
      <c r="MF324" s="45"/>
      <c r="MG324" s="45"/>
      <c r="MH324" s="45"/>
      <c r="MI324" s="45"/>
      <c r="MJ324" s="45"/>
      <c r="MK324" s="45"/>
      <c r="ML324" s="45"/>
      <c r="MM324" s="45"/>
      <c r="MN324" s="45"/>
      <c r="MO324" s="45"/>
      <c r="MP324" s="45"/>
      <c r="MQ324" s="45"/>
      <c r="MR324" s="45"/>
      <c r="MS324" s="45"/>
      <c r="MT324" s="45"/>
      <c r="MU324" s="45"/>
      <c r="MV324" s="45"/>
      <c r="MW324" s="45"/>
      <c r="MX324" s="45"/>
      <c r="MY324" s="45"/>
      <c r="MZ324" s="45"/>
      <c r="NA324" s="45"/>
      <c r="NB324" s="45"/>
    </row>
    <row r="325" spans="2:366" x14ac:dyDescent="0.2">
      <c r="B325" s="45"/>
      <c r="C325" s="58"/>
      <c r="D325" s="148"/>
      <c r="E325" s="149"/>
      <c r="F325" s="58"/>
      <c r="G325" s="148"/>
      <c r="H325" s="149"/>
      <c r="I325" s="58"/>
      <c r="J325" s="148"/>
      <c r="K325" s="149"/>
      <c r="L325" s="58"/>
      <c r="M325" s="148"/>
      <c r="N325" s="149"/>
      <c r="O325" s="58"/>
      <c r="P325" s="148"/>
      <c r="Q325" s="149"/>
      <c r="R325" s="58"/>
      <c r="S325" s="148"/>
      <c r="T325" s="149"/>
      <c r="U325" s="58"/>
      <c r="V325" s="148"/>
      <c r="W325" s="149"/>
      <c r="X325" s="58"/>
      <c r="Y325" s="148"/>
      <c r="Z325" s="149"/>
      <c r="AA325" s="58"/>
      <c r="AB325" s="148"/>
      <c r="AC325" s="149"/>
      <c r="JG325" s="44"/>
      <c r="JH325" s="45"/>
      <c r="JI325" s="45"/>
      <c r="JJ325" s="45"/>
      <c r="JK325" s="45"/>
      <c r="JL325" s="45"/>
      <c r="JM325" s="45"/>
      <c r="JN325" s="45"/>
      <c r="JO325" s="45"/>
      <c r="JP325" s="45"/>
      <c r="JQ325" s="45"/>
      <c r="JR325" s="45"/>
      <c r="JS325" s="45"/>
      <c r="JT325" s="45"/>
      <c r="JU325" s="45"/>
      <c r="JV325" s="45"/>
      <c r="JW325" s="45"/>
      <c r="JX325" s="45"/>
      <c r="JY325" s="45"/>
      <c r="JZ325" s="45"/>
      <c r="KA325" s="45"/>
      <c r="KB325" s="45"/>
      <c r="KC325" s="45"/>
      <c r="KD325" s="45"/>
      <c r="KE325" s="45"/>
      <c r="KF325" s="45"/>
      <c r="KG325" s="45"/>
      <c r="KH325" s="45"/>
      <c r="KI325" s="45"/>
      <c r="KJ325" s="45"/>
      <c r="KK325" s="45"/>
      <c r="KL325" s="45"/>
      <c r="KM325" s="45"/>
      <c r="KN325" s="45"/>
      <c r="KO325" s="45"/>
      <c r="KP325" s="45"/>
      <c r="KQ325" s="45"/>
      <c r="KR325" s="45"/>
      <c r="KS325" s="45"/>
      <c r="KT325" s="45"/>
      <c r="KU325" s="45"/>
      <c r="KV325" s="45"/>
      <c r="KW325" s="45"/>
      <c r="KX325" s="45"/>
      <c r="KY325" s="45"/>
      <c r="KZ325" s="45"/>
      <c r="LA325" s="45"/>
      <c r="LB325" s="45"/>
      <c r="LC325" s="45"/>
      <c r="LD325" s="45"/>
      <c r="LE325" s="45"/>
      <c r="LF325" s="45"/>
      <c r="LG325" s="45"/>
      <c r="LH325" s="45"/>
      <c r="LI325" s="45"/>
      <c r="LJ325" s="45"/>
      <c r="LK325" s="45"/>
      <c r="LL325" s="45"/>
      <c r="LM325" s="45"/>
      <c r="LN325" s="45"/>
      <c r="LO325" s="45"/>
      <c r="LP325" s="45"/>
      <c r="LQ325" s="45"/>
      <c r="LR325" s="45"/>
      <c r="LS325" s="45"/>
      <c r="LT325" s="45"/>
      <c r="LU325" s="45"/>
      <c r="LV325" s="45"/>
      <c r="LW325" s="45"/>
      <c r="LX325" s="45"/>
      <c r="LY325" s="45"/>
      <c r="LZ325" s="45"/>
      <c r="MA325" s="45"/>
      <c r="MB325" s="45"/>
      <c r="MC325" s="45"/>
      <c r="MD325" s="45"/>
      <c r="ME325" s="45"/>
      <c r="MF325" s="45"/>
      <c r="MG325" s="45"/>
      <c r="MH325" s="45"/>
      <c r="MI325" s="45"/>
      <c r="MJ325" s="45"/>
      <c r="MK325" s="45"/>
      <c r="ML325" s="45"/>
      <c r="MM325" s="45"/>
      <c r="MN325" s="45"/>
      <c r="MO325" s="45"/>
      <c r="MP325" s="45"/>
      <c r="MQ325" s="45"/>
      <c r="MR325" s="45"/>
      <c r="MS325" s="45"/>
      <c r="MT325" s="45"/>
      <c r="MU325" s="45"/>
      <c r="MV325" s="45"/>
      <c r="MW325" s="45"/>
      <c r="MX325" s="45"/>
      <c r="MY325" s="45"/>
      <c r="MZ325" s="45"/>
      <c r="NA325" s="45"/>
      <c r="NB325" s="45"/>
    </row>
    <row r="326" spans="2:366" x14ac:dyDescent="0.2">
      <c r="B326" s="45"/>
      <c r="C326" s="58"/>
      <c r="D326" s="148"/>
      <c r="E326" s="149"/>
      <c r="F326" s="58"/>
      <c r="G326" s="148"/>
      <c r="H326" s="149"/>
      <c r="I326" s="58"/>
      <c r="J326" s="148"/>
      <c r="K326" s="149"/>
      <c r="L326" s="58"/>
      <c r="M326" s="148"/>
      <c r="N326" s="149"/>
      <c r="O326" s="58"/>
      <c r="P326" s="148"/>
      <c r="Q326" s="149"/>
      <c r="R326" s="58"/>
      <c r="S326" s="148"/>
      <c r="T326" s="149"/>
      <c r="U326" s="58"/>
      <c r="V326" s="148"/>
      <c r="W326" s="149"/>
      <c r="X326" s="58"/>
      <c r="Y326" s="148"/>
      <c r="Z326" s="149"/>
      <c r="AA326" s="58"/>
      <c r="AB326" s="148"/>
      <c r="AC326" s="149"/>
      <c r="JG326" s="44"/>
      <c r="JH326" s="45"/>
      <c r="JI326" s="45"/>
      <c r="JJ326" s="45"/>
      <c r="JK326" s="45"/>
      <c r="JL326" s="45"/>
      <c r="JM326" s="45"/>
      <c r="JN326" s="45"/>
      <c r="JO326" s="45"/>
      <c r="JP326" s="45"/>
      <c r="JQ326" s="45"/>
      <c r="JR326" s="45"/>
      <c r="JS326" s="45"/>
      <c r="JT326" s="45"/>
      <c r="JU326" s="45"/>
      <c r="JV326" s="45"/>
      <c r="JW326" s="45"/>
      <c r="JX326" s="45"/>
      <c r="JY326" s="45"/>
      <c r="JZ326" s="45"/>
      <c r="KA326" s="45"/>
      <c r="KB326" s="45"/>
      <c r="KC326" s="45"/>
      <c r="KD326" s="45"/>
      <c r="KE326" s="45"/>
      <c r="KF326" s="45"/>
      <c r="KG326" s="45"/>
      <c r="KH326" s="45"/>
      <c r="KI326" s="45"/>
      <c r="KJ326" s="45"/>
      <c r="KK326" s="45"/>
      <c r="KL326" s="45"/>
      <c r="KM326" s="45"/>
      <c r="KN326" s="45"/>
      <c r="KO326" s="45"/>
      <c r="KP326" s="45"/>
      <c r="KQ326" s="45"/>
      <c r="KR326" s="45"/>
      <c r="KS326" s="45"/>
      <c r="KT326" s="45"/>
      <c r="KU326" s="45"/>
      <c r="KV326" s="45"/>
      <c r="KW326" s="45"/>
      <c r="KX326" s="45"/>
      <c r="KY326" s="45"/>
      <c r="KZ326" s="45"/>
      <c r="LA326" s="45"/>
      <c r="LB326" s="45"/>
      <c r="LC326" s="45"/>
      <c r="LD326" s="45"/>
      <c r="LE326" s="45"/>
      <c r="LF326" s="45"/>
      <c r="LG326" s="45"/>
      <c r="LH326" s="45"/>
      <c r="LI326" s="45"/>
      <c r="LJ326" s="45"/>
      <c r="LK326" s="45"/>
      <c r="LL326" s="45"/>
      <c r="LM326" s="45"/>
      <c r="LN326" s="45"/>
      <c r="LO326" s="45"/>
      <c r="LP326" s="45"/>
      <c r="LQ326" s="45"/>
      <c r="LR326" s="45"/>
      <c r="LS326" s="45"/>
      <c r="LT326" s="45"/>
      <c r="LU326" s="45"/>
      <c r="LV326" s="45"/>
      <c r="LW326" s="45"/>
      <c r="LX326" s="45"/>
      <c r="LY326" s="45"/>
      <c r="LZ326" s="45"/>
      <c r="MA326" s="45"/>
      <c r="MB326" s="45"/>
      <c r="MC326" s="45"/>
      <c r="MD326" s="45"/>
      <c r="ME326" s="45"/>
      <c r="MF326" s="45"/>
      <c r="MG326" s="45"/>
      <c r="MH326" s="45"/>
      <c r="MI326" s="45"/>
      <c r="MJ326" s="45"/>
      <c r="MK326" s="45"/>
      <c r="ML326" s="45"/>
      <c r="MM326" s="45"/>
      <c r="MN326" s="45"/>
      <c r="MO326" s="45"/>
      <c r="MP326" s="45"/>
      <c r="MQ326" s="45"/>
      <c r="MR326" s="45"/>
      <c r="MS326" s="45"/>
      <c r="MT326" s="45"/>
      <c r="MU326" s="45"/>
      <c r="MV326" s="45"/>
      <c r="MW326" s="45"/>
      <c r="MX326" s="45"/>
      <c r="MY326" s="45"/>
      <c r="MZ326" s="45"/>
      <c r="NA326" s="45"/>
      <c r="NB326" s="45"/>
    </row>
    <row r="327" spans="2:366" x14ac:dyDescent="0.2">
      <c r="B327" s="45"/>
      <c r="C327" s="58"/>
      <c r="D327" s="148"/>
      <c r="E327" s="149"/>
      <c r="F327" s="58"/>
      <c r="G327" s="148"/>
      <c r="H327" s="149"/>
      <c r="I327" s="58"/>
      <c r="J327" s="148"/>
      <c r="K327" s="149"/>
      <c r="L327" s="58"/>
      <c r="M327" s="148"/>
      <c r="N327" s="149"/>
      <c r="O327" s="58"/>
      <c r="P327" s="148"/>
      <c r="Q327" s="149"/>
      <c r="R327" s="58"/>
      <c r="S327" s="148"/>
      <c r="T327" s="149"/>
      <c r="U327" s="58"/>
      <c r="V327" s="148"/>
      <c r="W327" s="149"/>
      <c r="X327" s="58"/>
      <c r="Y327" s="148"/>
      <c r="Z327" s="149"/>
      <c r="AA327" s="58"/>
      <c r="AB327" s="148"/>
      <c r="AC327" s="149"/>
      <c r="JG327" s="44"/>
      <c r="JH327" s="45"/>
      <c r="JI327" s="45"/>
      <c r="JJ327" s="45"/>
      <c r="JK327" s="45"/>
      <c r="JL327" s="45"/>
      <c r="JM327" s="45"/>
      <c r="JN327" s="45"/>
      <c r="JO327" s="45"/>
      <c r="JP327" s="45"/>
      <c r="JQ327" s="45"/>
      <c r="JR327" s="45"/>
      <c r="JS327" s="45"/>
      <c r="JT327" s="45"/>
      <c r="JU327" s="45"/>
      <c r="JV327" s="45"/>
      <c r="JW327" s="45"/>
      <c r="JX327" s="45"/>
      <c r="JY327" s="45"/>
      <c r="JZ327" s="45"/>
      <c r="KA327" s="45"/>
      <c r="KB327" s="45"/>
      <c r="KC327" s="45"/>
      <c r="KD327" s="45"/>
      <c r="KE327" s="45"/>
      <c r="KF327" s="45"/>
      <c r="KG327" s="45"/>
      <c r="KH327" s="45"/>
      <c r="KI327" s="45"/>
      <c r="KJ327" s="45"/>
      <c r="KK327" s="45"/>
      <c r="KL327" s="45"/>
      <c r="KM327" s="45"/>
      <c r="KN327" s="45"/>
      <c r="KO327" s="45"/>
      <c r="KP327" s="45"/>
      <c r="KQ327" s="45"/>
      <c r="KR327" s="45"/>
      <c r="KS327" s="45"/>
      <c r="KT327" s="45"/>
      <c r="KU327" s="45"/>
      <c r="KV327" s="45"/>
      <c r="KW327" s="45"/>
      <c r="KX327" s="45"/>
      <c r="KY327" s="45"/>
      <c r="KZ327" s="45"/>
      <c r="LA327" s="45"/>
      <c r="LB327" s="45"/>
      <c r="LC327" s="45"/>
      <c r="LD327" s="45"/>
      <c r="LE327" s="45"/>
      <c r="LF327" s="45"/>
      <c r="LG327" s="45"/>
      <c r="LH327" s="45"/>
      <c r="LI327" s="45"/>
      <c r="LJ327" s="45"/>
      <c r="LK327" s="45"/>
      <c r="LL327" s="45"/>
      <c r="LM327" s="45"/>
      <c r="LN327" s="45"/>
      <c r="LO327" s="45"/>
      <c r="LP327" s="45"/>
      <c r="LQ327" s="45"/>
      <c r="LR327" s="45"/>
      <c r="LS327" s="45"/>
      <c r="LT327" s="45"/>
      <c r="LU327" s="45"/>
      <c r="LV327" s="45"/>
      <c r="LW327" s="45"/>
      <c r="LX327" s="45"/>
      <c r="LY327" s="45"/>
      <c r="LZ327" s="45"/>
      <c r="MA327" s="45"/>
      <c r="MB327" s="45"/>
      <c r="MC327" s="45"/>
      <c r="MD327" s="45"/>
      <c r="ME327" s="45"/>
      <c r="MF327" s="45"/>
      <c r="MG327" s="45"/>
      <c r="MH327" s="45"/>
      <c r="MI327" s="45"/>
      <c r="MJ327" s="45"/>
      <c r="MK327" s="45"/>
      <c r="ML327" s="45"/>
      <c r="MM327" s="45"/>
      <c r="MN327" s="45"/>
      <c r="MO327" s="45"/>
      <c r="MP327" s="45"/>
      <c r="MQ327" s="45"/>
      <c r="MR327" s="45"/>
      <c r="MS327" s="45"/>
      <c r="MT327" s="45"/>
      <c r="MU327" s="45"/>
      <c r="MV327" s="45"/>
      <c r="MW327" s="45"/>
      <c r="MX327" s="45"/>
      <c r="MY327" s="45"/>
      <c r="MZ327" s="45"/>
      <c r="NA327" s="45"/>
      <c r="NB327" s="45"/>
    </row>
    <row r="328" spans="2:366" x14ac:dyDescent="0.2">
      <c r="B328" s="45"/>
      <c r="C328" s="58"/>
      <c r="D328" s="148"/>
      <c r="E328" s="149"/>
      <c r="F328" s="58"/>
      <c r="G328" s="148"/>
      <c r="H328" s="149"/>
      <c r="I328" s="58"/>
      <c r="J328" s="148"/>
      <c r="K328" s="149"/>
      <c r="L328" s="58"/>
      <c r="M328" s="148"/>
      <c r="N328" s="149"/>
      <c r="O328" s="58"/>
      <c r="P328" s="148"/>
      <c r="Q328" s="149"/>
      <c r="R328" s="58"/>
      <c r="S328" s="148"/>
      <c r="T328" s="149"/>
      <c r="U328" s="58"/>
      <c r="V328" s="148"/>
      <c r="W328" s="149"/>
      <c r="X328" s="58"/>
      <c r="Y328" s="148"/>
      <c r="Z328" s="149"/>
      <c r="AA328" s="58"/>
      <c r="AB328" s="148"/>
      <c r="AC328" s="149"/>
      <c r="JG328" s="44"/>
      <c r="JH328" s="45"/>
      <c r="JI328" s="45"/>
      <c r="JJ328" s="45"/>
      <c r="JK328" s="45"/>
      <c r="JL328" s="45"/>
      <c r="JM328" s="45"/>
      <c r="JN328" s="45"/>
      <c r="JO328" s="45"/>
      <c r="JP328" s="45"/>
      <c r="JQ328" s="45"/>
      <c r="JR328" s="45"/>
      <c r="JS328" s="45"/>
      <c r="JT328" s="45"/>
      <c r="JU328" s="45"/>
      <c r="JV328" s="45"/>
      <c r="JW328" s="45"/>
      <c r="JX328" s="45"/>
      <c r="JY328" s="45"/>
      <c r="JZ328" s="45"/>
      <c r="KA328" s="45"/>
      <c r="KB328" s="45"/>
      <c r="KC328" s="45"/>
      <c r="KD328" s="45"/>
      <c r="KE328" s="45"/>
      <c r="KF328" s="45"/>
      <c r="KG328" s="45"/>
      <c r="KH328" s="45"/>
      <c r="KI328" s="45"/>
      <c r="KJ328" s="45"/>
      <c r="KK328" s="45"/>
      <c r="KL328" s="45"/>
      <c r="KM328" s="45"/>
      <c r="KN328" s="45"/>
      <c r="KO328" s="45"/>
      <c r="KP328" s="45"/>
      <c r="KQ328" s="45"/>
      <c r="KR328" s="45"/>
      <c r="KS328" s="45"/>
      <c r="KT328" s="45"/>
      <c r="KU328" s="45"/>
      <c r="KV328" s="45"/>
      <c r="KW328" s="45"/>
      <c r="KX328" s="45"/>
      <c r="KY328" s="45"/>
      <c r="KZ328" s="45"/>
      <c r="LA328" s="45"/>
      <c r="LB328" s="45"/>
      <c r="LC328" s="45"/>
      <c r="LD328" s="45"/>
      <c r="LE328" s="45"/>
      <c r="LF328" s="45"/>
      <c r="LG328" s="45"/>
      <c r="LH328" s="45"/>
      <c r="LI328" s="45"/>
      <c r="LJ328" s="45"/>
      <c r="LK328" s="45"/>
      <c r="LL328" s="45"/>
      <c r="LM328" s="45"/>
      <c r="LN328" s="45"/>
      <c r="LO328" s="45"/>
      <c r="LP328" s="45"/>
      <c r="LQ328" s="45"/>
      <c r="LR328" s="45"/>
      <c r="LS328" s="45"/>
      <c r="LT328" s="45"/>
      <c r="LU328" s="45"/>
      <c r="LV328" s="45"/>
      <c r="LW328" s="45"/>
      <c r="LX328" s="45"/>
      <c r="LY328" s="45"/>
      <c r="LZ328" s="45"/>
      <c r="MA328" s="45"/>
      <c r="MB328" s="45"/>
      <c r="MC328" s="45"/>
      <c r="MD328" s="45"/>
      <c r="ME328" s="45"/>
      <c r="MF328" s="45"/>
      <c r="MG328" s="45"/>
      <c r="MH328" s="45"/>
      <c r="MI328" s="45"/>
      <c r="MJ328" s="45"/>
      <c r="MK328" s="45"/>
      <c r="ML328" s="45"/>
      <c r="MM328" s="45"/>
      <c r="MN328" s="45"/>
      <c r="MO328" s="45"/>
      <c r="MP328" s="45"/>
      <c r="MQ328" s="45"/>
      <c r="MR328" s="45"/>
      <c r="MS328" s="45"/>
      <c r="MT328" s="45"/>
      <c r="MU328" s="45"/>
      <c r="MV328" s="45"/>
      <c r="MW328" s="45"/>
      <c r="MX328" s="45"/>
      <c r="MY328" s="45"/>
      <c r="MZ328" s="45"/>
      <c r="NA328" s="45"/>
      <c r="NB328" s="45"/>
    </row>
    <row r="329" spans="2:366" x14ac:dyDescent="0.2">
      <c r="B329" s="45"/>
      <c r="C329" s="58"/>
      <c r="D329" s="148"/>
      <c r="E329" s="149"/>
      <c r="F329" s="58"/>
      <c r="G329" s="148"/>
      <c r="H329" s="149"/>
      <c r="I329" s="58"/>
      <c r="J329" s="148"/>
      <c r="K329" s="149"/>
      <c r="L329" s="58"/>
      <c r="M329" s="148"/>
      <c r="N329" s="149"/>
      <c r="O329" s="58"/>
      <c r="P329" s="148"/>
      <c r="Q329" s="149"/>
      <c r="R329" s="58"/>
      <c r="S329" s="148"/>
      <c r="T329" s="149"/>
      <c r="U329" s="58"/>
      <c r="V329" s="148"/>
      <c r="W329" s="149"/>
      <c r="X329" s="58"/>
      <c r="Y329" s="148"/>
      <c r="Z329" s="149"/>
      <c r="AA329" s="58"/>
      <c r="AB329" s="148"/>
      <c r="AC329" s="149"/>
      <c r="JG329" s="44"/>
      <c r="JH329" s="45"/>
      <c r="JI329" s="45"/>
      <c r="JJ329" s="45"/>
      <c r="JK329" s="45"/>
      <c r="JL329" s="45"/>
      <c r="JM329" s="45"/>
      <c r="JN329" s="45"/>
      <c r="JO329" s="45"/>
      <c r="JP329" s="45"/>
      <c r="JQ329" s="45"/>
      <c r="JR329" s="45"/>
      <c r="JS329" s="45"/>
      <c r="JT329" s="45"/>
      <c r="JU329" s="45"/>
      <c r="JV329" s="45"/>
      <c r="JW329" s="45"/>
      <c r="JX329" s="45"/>
      <c r="JY329" s="45"/>
      <c r="JZ329" s="45"/>
      <c r="KA329" s="45"/>
      <c r="KB329" s="45"/>
      <c r="KC329" s="45"/>
      <c r="KD329" s="45"/>
      <c r="KE329" s="45"/>
      <c r="KF329" s="45"/>
      <c r="KG329" s="45"/>
      <c r="KH329" s="45"/>
      <c r="KI329" s="45"/>
      <c r="KJ329" s="45"/>
      <c r="KK329" s="45"/>
      <c r="KL329" s="45"/>
      <c r="KM329" s="45"/>
      <c r="KN329" s="45"/>
      <c r="KO329" s="45"/>
      <c r="KP329" s="45"/>
      <c r="KQ329" s="45"/>
      <c r="KR329" s="45"/>
      <c r="KS329" s="45"/>
      <c r="KT329" s="45"/>
      <c r="KU329" s="45"/>
      <c r="KV329" s="45"/>
      <c r="KW329" s="45"/>
      <c r="KX329" s="45"/>
      <c r="KY329" s="45"/>
      <c r="KZ329" s="45"/>
      <c r="LA329" s="45"/>
      <c r="LB329" s="45"/>
      <c r="LC329" s="45"/>
      <c r="LD329" s="45"/>
      <c r="LE329" s="45"/>
      <c r="LF329" s="45"/>
      <c r="LG329" s="45"/>
      <c r="LH329" s="45"/>
      <c r="LI329" s="45"/>
      <c r="LJ329" s="45"/>
      <c r="LK329" s="45"/>
      <c r="LL329" s="45"/>
      <c r="LM329" s="45"/>
      <c r="LN329" s="45"/>
      <c r="LO329" s="45"/>
      <c r="LP329" s="45"/>
      <c r="LQ329" s="45"/>
      <c r="LR329" s="45"/>
      <c r="LS329" s="45"/>
      <c r="LT329" s="45"/>
      <c r="LU329" s="45"/>
      <c r="LV329" s="45"/>
      <c r="LW329" s="45"/>
      <c r="LX329" s="45"/>
      <c r="LY329" s="45"/>
      <c r="LZ329" s="45"/>
      <c r="MA329" s="45"/>
      <c r="MB329" s="45"/>
      <c r="MC329" s="45"/>
      <c r="MD329" s="45"/>
      <c r="ME329" s="45"/>
      <c r="MF329" s="45"/>
      <c r="MG329" s="45"/>
      <c r="MH329" s="45"/>
      <c r="MI329" s="45"/>
      <c r="MJ329" s="45"/>
      <c r="MK329" s="45"/>
      <c r="ML329" s="45"/>
      <c r="MM329" s="45"/>
      <c r="MN329" s="45"/>
      <c r="MO329" s="45"/>
      <c r="MP329" s="45"/>
      <c r="MQ329" s="45"/>
      <c r="MR329" s="45"/>
      <c r="MS329" s="45"/>
      <c r="MT329" s="45"/>
      <c r="MU329" s="45"/>
      <c r="MV329" s="45"/>
      <c r="MW329" s="45"/>
      <c r="MX329" s="45"/>
      <c r="MY329" s="45"/>
      <c r="MZ329" s="45"/>
      <c r="NA329" s="45"/>
      <c r="NB329" s="45"/>
    </row>
    <row r="330" spans="2:366" x14ac:dyDescent="0.2">
      <c r="B330" s="45"/>
      <c r="C330" s="58"/>
      <c r="D330" s="148"/>
      <c r="E330" s="149"/>
      <c r="F330" s="58"/>
      <c r="G330" s="148"/>
      <c r="H330" s="149"/>
      <c r="I330" s="58"/>
      <c r="J330" s="148"/>
      <c r="K330" s="149"/>
      <c r="L330" s="58"/>
      <c r="M330" s="148"/>
      <c r="N330" s="149"/>
      <c r="O330" s="58"/>
      <c r="P330" s="148"/>
      <c r="Q330" s="149"/>
      <c r="R330" s="58"/>
      <c r="S330" s="148"/>
      <c r="T330" s="149"/>
      <c r="U330" s="58"/>
      <c r="V330" s="148"/>
      <c r="W330" s="149"/>
      <c r="X330" s="58"/>
      <c r="Y330" s="148"/>
      <c r="Z330" s="149"/>
      <c r="AA330" s="58"/>
      <c r="AB330" s="148"/>
      <c r="AC330" s="149"/>
      <c r="JG330" s="44"/>
      <c r="JH330" s="45"/>
      <c r="JI330" s="45"/>
      <c r="JJ330" s="45"/>
      <c r="JK330" s="45"/>
      <c r="JL330" s="45"/>
      <c r="JM330" s="45"/>
      <c r="JN330" s="45"/>
      <c r="JO330" s="45"/>
      <c r="JP330" s="45"/>
      <c r="JQ330" s="45"/>
      <c r="JR330" s="45"/>
      <c r="JS330" s="45"/>
      <c r="JT330" s="45"/>
      <c r="JU330" s="45"/>
      <c r="JV330" s="45"/>
      <c r="JW330" s="45"/>
      <c r="JX330" s="45"/>
      <c r="JY330" s="45"/>
      <c r="JZ330" s="45"/>
      <c r="KA330" s="45"/>
      <c r="KB330" s="45"/>
      <c r="KC330" s="45"/>
      <c r="KD330" s="45"/>
      <c r="KE330" s="45"/>
      <c r="KF330" s="45"/>
      <c r="KG330" s="45"/>
      <c r="KH330" s="45"/>
      <c r="KI330" s="45"/>
      <c r="KJ330" s="45"/>
      <c r="KK330" s="45"/>
      <c r="KL330" s="45"/>
      <c r="KM330" s="45"/>
      <c r="KN330" s="45"/>
      <c r="KO330" s="45"/>
      <c r="KP330" s="45"/>
      <c r="KQ330" s="45"/>
      <c r="KR330" s="45"/>
      <c r="KS330" s="45"/>
      <c r="KT330" s="45"/>
      <c r="KU330" s="45"/>
      <c r="KV330" s="45"/>
      <c r="KW330" s="45"/>
      <c r="KX330" s="45"/>
      <c r="KY330" s="45"/>
      <c r="KZ330" s="45"/>
      <c r="LA330" s="45"/>
      <c r="LB330" s="45"/>
      <c r="LC330" s="45"/>
      <c r="LD330" s="45"/>
      <c r="LE330" s="45"/>
      <c r="LF330" s="45"/>
      <c r="LG330" s="45"/>
      <c r="LH330" s="45"/>
      <c r="LI330" s="45"/>
      <c r="LJ330" s="45"/>
      <c r="LK330" s="45"/>
      <c r="LL330" s="45"/>
      <c r="LM330" s="45"/>
      <c r="LN330" s="45"/>
      <c r="LO330" s="45"/>
      <c r="LP330" s="45"/>
      <c r="LQ330" s="45"/>
      <c r="LR330" s="45"/>
      <c r="LS330" s="45"/>
      <c r="LT330" s="45"/>
      <c r="LU330" s="45"/>
      <c r="LV330" s="45"/>
      <c r="LW330" s="45"/>
      <c r="LX330" s="45"/>
      <c r="LY330" s="45"/>
      <c r="LZ330" s="45"/>
      <c r="MA330" s="45"/>
      <c r="MB330" s="45"/>
      <c r="MC330" s="45"/>
      <c r="MD330" s="45"/>
      <c r="ME330" s="45"/>
      <c r="MF330" s="45"/>
      <c r="MG330" s="45"/>
      <c r="MH330" s="45"/>
      <c r="MI330" s="45"/>
      <c r="MJ330" s="45"/>
      <c r="MK330" s="45"/>
      <c r="ML330" s="45"/>
      <c r="MM330" s="45"/>
      <c r="MN330" s="45"/>
      <c r="MO330" s="45"/>
      <c r="MP330" s="45"/>
      <c r="MQ330" s="45"/>
      <c r="MR330" s="45"/>
      <c r="MS330" s="45"/>
      <c r="MT330" s="45"/>
      <c r="MU330" s="45"/>
      <c r="MV330" s="45"/>
      <c r="MW330" s="45"/>
      <c r="MX330" s="45"/>
      <c r="MY330" s="45"/>
      <c r="MZ330" s="45"/>
      <c r="NA330" s="45"/>
      <c r="NB330" s="45"/>
    </row>
    <row r="331" spans="2:366" x14ac:dyDescent="0.2">
      <c r="B331" s="45"/>
      <c r="C331" s="58"/>
      <c r="D331" s="148"/>
      <c r="E331" s="149"/>
      <c r="F331" s="58"/>
      <c r="G331" s="148"/>
      <c r="H331" s="149"/>
      <c r="I331" s="58"/>
      <c r="J331" s="148"/>
      <c r="K331" s="149"/>
      <c r="L331" s="58"/>
      <c r="M331" s="148"/>
      <c r="N331" s="149"/>
      <c r="O331" s="58"/>
      <c r="P331" s="148"/>
      <c r="Q331" s="149"/>
      <c r="R331" s="58"/>
      <c r="S331" s="148"/>
      <c r="T331" s="149"/>
      <c r="U331" s="58"/>
      <c r="V331" s="148"/>
      <c r="W331" s="149"/>
      <c r="X331" s="58"/>
      <c r="Y331" s="148"/>
      <c r="Z331" s="149"/>
      <c r="AA331" s="58"/>
      <c r="AB331" s="148"/>
      <c r="AC331" s="149"/>
      <c r="JG331" s="44"/>
      <c r="JH331" s="45"/>
      <c r="JI331" s="45"/>
      <c r="JJ331" s="45"/>
      <c r="JK331" s="45"/>
      <c r="JL331" s="45"/>
      <c r="JM331" s="45"/>
      <c r="JN331" s="45"/>
      <c r="JO331" s="45"/>
      <c r="JP331" s="45"/>
      <c r="JQ331" s="45"/>
      <c r="JR331" s="45"/>
      <c r="JS331" s="45"/>
      <c r="JT331" s="45"/>
      <c r="JU331" s="45"/>
      <c r="JV331" s="45"/>
      <c r="JW331" s="45"/>
      <c r="JX331" s="45"/>
      <c r="JY331" s="45"/>
      <c r="JZ331" s="45"/>
      <c r="KA331" s="45"/>
      <c r="KB331" s="45"/>
      <c r="KC331" s="45"/>
      <c r="KD331" s="45"/>
      <c r="KE331" s="45"/>
      <c r="KF331" s="45"/>
      <c r="KG331" s="45"/>
      <c r="KH331" s="45"/>
      <c r="KI331" s="45"/>
      <c r="KJ331" s="45"/>
      <c r="KK331" s="45"/>
      <c r="KL331" s="45"/>
      <c r="KM331" s="45"/>
      <c r="KN331" s="45"/>
      <c r="KO331" s="45"/>
      <c r="KP331" s="45"/>
      <c r="KQ331" s="45"/>
      <c r="KR331" s="45"/>
      <c r="KS331" s="45"/>
      <c r="KT331" s="45"/>
      <c r="KU331" s="45"/>
      <c r="KV331" s="45"/>
      <c r="KW331" s="45"/>
      <c r="KX331" s="45"/>
      <c r="KY331" s="45"/>
      <c r="KZ331" s="45"/>
      <c r="LA331" s="45"/>
      <c r="LB331" s="45"/>
      <c r="LC331" s="45"/>
      <c r="LD331" s="45"/>
      <c r="LE331" s="45"/>
      <c r="LF331" s="45"/>
      <c r="LG331" s="45"/>
      <c r="LH331" s="45"/>
      <c r="LI331" s="45"/>
      <c r="LJ331" s="45"/>
      <c r="LK331" s="45"/>
      <c r="LL331" s="45"/>
      <c r="LM331" s="45"/>
      <c r="LN331" s="45"/>
      <c r="LO331" s="45"/>
      <c r="LP331" s="45"/>
      <c r="LQ331" s="45"/>
      <c r="LR331" s="45"/>
      <c r="LS331" s="45"/>
      <c r="LT331" s="45"/>
      <c r="LU331" s="45"/>
      <c r="LV331" s="45"/>
      <c r="LW331" s="45"/>
      <c r="LX331" s="45"/>
      <c r="LY331" s="45"/>
      <c r="LZ331" s="45"/>
      <c r="MA331" s="45"/>
      <c r="MB331" s="45"/>
      <c r="MC331" s="45"/>
      <c r="MD331" s="45"/>
      <c r="ME331" s="45"/>
      <c r="MF331" s="45"/>
      <c r="MG331" s="45"/>
      <c r="MH331" s="45"/>
      <c r="MI331" s="45"/>
      <c r="MJ331" s="45"/>
      <c r="MK331" s="45"/>
      <c r="ML331" s="45"/>
      <c r="MM331" s="45"/>
      <c r="MN331" s="45"/>
      <c r="MO331" s="45"/>
      <c r="MP331" s="45"/>
      <c r="MQ331" s="45"/>
      <c r="MR331" s="45"/>
      <c r="MS331" s="45"/>
      <c r="MT331" s="45"/>
      <c r="MU331" s="45"/>
      <c r="MV331" s="45"/>
      <c r="MW331" s="45"/>
      <c r="MX331" s="45"/>
      <c r="MY331" s="45"/>
      <c r="MZ331" s="45"/>
      <c r="NA331" s="45"/>
      <c r="NB331" s="45"/>
    </row>
    <row r="332" spans="2:366" x14ac:dyDescent="0.2">
      <c r="B332" s="45"/>
      <c r="C332" s="58"/>
      <c r="D332" s="148"/>
      <c r="E332" s="149"/>
      <c r="F332" s="58"/>
      <c r="G332" s="148"/>
      <c r="H332" s="149"/>
      <c r="I332" s="58"/>
      <c r="J332" s="148"/>
      <c r="K332" s="149"/>
      <c r="L332" s="58"/>
      <c r="M332" s="148"/>
      <c r="N332" s="149"/>
      <c r="O332" s="58"/>
      <c r="P332" s="148"/>
      <c r="Q332" s="149"/>
      <c r="R332" s="58"/>
      <c r="S332" s="148"/>
      <c r="T332" s="149"/>
      <c r="U332" s="58"/>
      <c r="V332" s="148"/>
      <c r="W332" s="149"/>
      <c r="X332" s="58"/>
      <c r="Y332" s="148"/>
      <c r="Z332" s="149"/>
      <c r="AA332" s="58"/>
      <c r="AB332" s="148"/>
      <c r="AC332" s="149"/>
      <c r="JG332" s="44"/>
      <c r="JH332" s="45"/>
      <c r="JI332" s="45"/>
      <c r="JJ332" s="45"/>
      <c r="JK332" s="45"/>
      <c r="JL332" s="45"/>
      <c r="JM332" s="45"/>
      <c r="JN332" s="45"/>
      <c r="JO332" s="45"/>
      <c r="JP332" s="45"/>
      <c r="JQ332" s="45"/>
      <c r="JR332" s="45"/>
      <c r="JS332" s="45"/>
      <c r="JT332" s="45"/>
      <c r="JU332" s="45"/>
      <c r="JV332" s="45"/>
      <c r="JW332" s="45"/>
      <c r="JX332" s="45"/>
      <c r="JY332" s="45"/>
      <c r="JZ332" s="45"/>
      <c r="KA332" s="45"/>
      <c r="KB332" s="45"/>
      <c r="KC332" s="45"/>
      <c r="KD332" s="45"/>
      <c r="KE332" s="45"/>
      <c r="KF332" s="45"/>
      <c r="KG332" s="45"/>
      <c r="KH332" s="45"/>
      <c r="KI332" s="45"/>
      <c r="KJ332" s="45"/>
      <c r="KK332" s="45"/>
      <c r="KL332" s="45"/>
      <c r="KM332" s="45"/>
      <c r="KN332" s="45"/>
      <c r="KO332" s="45"/>
      <c r="KP332" s="45"/>
      <c r="KQ332" s="45"/>
      <c r="KR332" s="45"/>
      <c r="KS332" s="45"/>
      <c r="KT332" s="45"/>
      <c r="KU332" s="45"/>
      <c r="KV332" s="45"/>
      <c r="KW332" s="45"/>
      <c r="KX332" s="45"/>
      <c r="KY332" s="45"/>
      <c r="KZ332" s="45"/>
      <c r="LA332" s="45"/>
      <c r="LB332" s="45"/>
      <c r="LC332" s="45"/>
      <c r="LD332" s="45"/>
      <c r="LE332" s="45"/>
      <c r="LF332" s="45"/>
      <c r="LG332" s="45"/>
      <c r="LH332" s="45"/>
      <c r="LI332" s="45"/>
      <c r="LJ332" s="45"/>
      <c r="LK332" s="45"/>
      <c r="LL332" s="45"/>
      <c r="LM332" s="45"/>
      <c r="LN332" s="45"/>
      <c r="LO332" s="45"/>
      <c r="LP332" s="45"/>
      <c r="LQ332" s="45"/>
      <c r="LR332" s="45"/>
      <c r="LS332" s="45"/>
      <c r="LT332" s="45"/>
      <c r="LU332" s="45"/>
      <c r="LV332" s="45"/>
      <c r="LW332" s="45"/>
      <c r="LX332" s="45"/>
      <c r="LY332" s="45"/>
      <c r="LZ332" s="45"/>
      <c r="MA332" s="45"/>
      <c r="MB332" s="45"/>
      <c r="MC332" s="45"/>
      <c r="MD332" s="45"/>
      <c r="ME332" s="45"/>
      <c r="MF332" s="45"/>
      <c r="MG332" s="45"/>
      <c r="MH332" s="45"/>
      <c r="MI332" s="45"/>
      <c r="MJ332" s="45"/>
      <c r="MK332" s="45"/>
      <c r="ML332" s="45"/>
      <c r="MM332" s="45"/>
      <c r="MN332" s="45"/>
      <c r="MO332" s="45"/>
      <c r="MP332" s="45"/>
      <c r="MQ332" s="45"/>
      <c r="MR332" s="45"/>
      <c r="MS332" s="45"/>
      <c r="MT332" s="45"/>
      <c r="MU332" s="45"/>
      <c r="MV332" s="45"/>
      <c r="MW332" s="45"/>
      <c r="MX332" s="45"/>
      <c r="MY332" s="45"/>
      <c r="MZ332" s="45"/>
      <c r="NA332" s="45"/>
      <c r="NB332" s="45"/>
    </row>
    <row r="333" spans="2:366" x14ac:dyDescent="0.2">
      <c r="B333" s="45"/>
      <c r="C333" s="58"/>
      <c r="D333" s="148"/>
      <c r="E333" s="149"/>
      <c r="F333" s="58"/>
      <c r="G333" s="148"/>
      <c r="H333" s="149"/>
      <c r="I333" s="58"/>
      <c r="J333" s="148"/>
      <c r="K333" s="149"/>
      <c r="L333" s="58"/>
      <c r="M333" s="148"/>
      <c r="N333" s="149"/>
      <c r="O333" s="58"/>
      <c r="P333" s="148"/>
      <c r="Q333" s="149"/>
      <c r="R333" s="58"/>
      <c r="S333" s="148"/>
      <c r="T333" s="149"/>
      <c r="U333" s="58"/>
      <c r="V333" s="148"/>
      <c r="W333" s="149"/>
      <c r="X333" s="58"/>
      <c r="Y333" s="148"/>
      <c r="Z333" s="149"/>
      <c r="AA333" s="58"/>
      <c r="AB333" s="148"/>
      <c r="AC333" s="149"/>
      <c r="JG333" s="44"/>
      <c r="JH333" s="45"/>
      <c r="JI333" s="45"/>
      <c r="JJ333" s="45"/>
      <c r="JK333" s="45"/>
      <c r="JL333" s="45"/>
      <c r="JM333" s="45"/>
      <c r="JN333" s="45"/>
      <c r="JO333" s="45"/>
      <c r="JP333" s="45"/>
      <c r="JQ333" s="45"/>
      <c r="JR333" s="45"/>
      <c r="JS333" s="45"/>
      <c r="JT333" s="45"/>
      <c r="JU333" s="45"/>
      <c r="JV333" s="45"/>
      <c r="JW333" s="45"/>
      <c r="JX333" s="45"/>
      <c r="JY333" s="45"/>
      <c r="JZ333" s="45"/>
      <c r="KA333" s="45"/>
      <c r="KB333" s="45"/>
      <c r="KC333" s="45"/>
      <c r="KD333" s="45"/>
      <c r="KE333" s="45"/>
      <c r="KF333" s="45"/>
      <c r="KG333" s="45"/>
      <c r="KH333" s="45"/>
      <c r="KI333" s="45"/>
      <c r="KJ333" s="45"/>
      <c r="KK333" s="45"/>
      <c r="KL333" s="45"/>
      <c r="KM333" s="45"/>
      <c r="KN333" s="45"/>
      <c r="KO333" s="45"/>
      <c r="KP333" s="45"/>
      <c r="KQ333" s="45"/>
      <c r="KR333" s="45"/>
      <c r="KS333" s="45"/>
      <c r="KT333" s="45"/>
      <c r="KU333" s="45"/>
      <c r="KV333" s="45"/>
      <c r="KW333" s="45"/>
      <c r="KX333" s="45"/>
      <c r="KY333" s="45"/>
      <c r="KZ333" s="45"/>
      <c r="LA333" s="45"/>
      <c r="LB333" s="45"/>
      <c r="LC333" s="45"/>
      <c r="LD333" s="45"/>
      <c r="LE333" s="45"/>
      <c r="LF333" s="45"/>
      <c r="LG333" s="45"/>
      <c r="LH333" s="45"/>
      <c r="LI333" s="45"/>
      <c r="LJ333" s="45"/>
      <c r="LK333" s="45"/>
      <c r="LL333" s="45"/>
      <c r="LM333" s="45"/>
      <c r="LN333" s="45"/>
      <c r="LO333" s="45"/>
      <c r="LP333" s="45"/>
      <c r="LQ333" s="45"/>
      <c r="LR333" s="45"/>
      <c r="LS333" s="45"/>
      <c r="LT333" s="45"/>
      <c r="LU333" s="45"/>
      <c r="LV333" s="45"/>
      <c r="LW333" s="45"/>
      <c r="LX333" s="45"/>
      <c r="LY333" s="45"/>
      <c r="LZ333" s="45"/>
      <c r="MA333" s="45"/>
      <c r="MB333" s="45"/>
      <c r="MC333" s="45"/>
      <c r="MD333" s="45"/>
      <c r="ME333" s="45"/>
      <c r="MF333" s="45"/>
      <c r="MG333" s="45"/>
      <c r="MH333" s="45"/>
      <c r="MI333" s="45"/>
      <c r="MJ333" s="45"/>
      <c r="MK333" s="45"/>
      <c r="ML333" s="45"/>
      <c r="MM333" s="45"/>
      <c r="MN333" s="45"/>
      <c r="MO333" s="45"/>
      <c r="MP333" s="45"/>
      <c r="MQ333" s="45"/>
      <c r="MR333" s="45"/>
      <c r="MS333" s="45"/>
      <c r="MT333" s="45"/>
      <c r="MU333" s="45"/>
      <c r="MV333" s="45"/>
      <c r="MW333" s="45"/>
      <c r="MX333" s="45"/>
      <c r="MY333" s="45"/>
      <c r="MZ333" s="45"/>
      <c r="NA333" s="45"/>
      <c r="NB333" s="45"/>
    </row>
    <row r="334" spans="2:366" x14ac:dyDescent="0.2">
      <c r="B334" s="45"/>
      <c r="C334" s="58"/>
      <c r="D334" s="148"/>
      <c r="E334" s="149"/>
      <c r="F334" s="58"/>
      <c r="G334" s="148"/>
      <c r="H334" s="149"/>
      <c r="I334" s="58"/>
      <c r="J334" s="148"/>
      <c r="K334" s="149"/>
      <c r="L334" s="58"/>
      <c r="M334" s="148"/>
      <c r="N334" s="149"/>
      <c r="O334" s="58"/>
      <c r="P334" s="148"/>
      <c r="Q334" s="149"/>
      <c r="R334" s="58"/>
      <c r="S334" s="148"/>
      <c r="T334" s="149"/>
      <c r="U334" s="58"/>
      <c r="V334" s="148"/>
      <c r="W334" s="149"/>
      <c r="X334" s="58"/>
      <c r="Y334" s="148"/>
      <c r="Z334" s="149"/>
      <c r="AA334" s="58"/>
      <c r="AB334" s="148"/>
      <c r="AC334" s="149"/>
      <c r="JG334" s="44"/>
      <c r="JH334" s="45"/>
      <c r="JI334" s="45"/>
      <c r="JJ334" s="45"/>
      <c r="JK334" s="45"/>
      <c r="JL334" s="45"/>
      <c r="JM334" s="45"/>
      <c r="JN334" s="45"/>
      <c r="JO334" s="45"/>
      <c r="JP334" s="45"/>
      <c r="JQ334" s="45"/>
      <c r="JR334" s="45"/>
      <c r="JS334" s="45"/>
      <c r="JT334" s="45"/>
      <c r="JU334" s="45"/>
      <c r="JV334" s="45"/>
      <c r="JW334" s="45"/>
      <c r="JX334" s="45"/>
      <c r="JY334" s="45"/>
      <c r="JZ334" s="45"/>
      <c r="KA334" s="45"/>
      <c r="KB334" s="45"/>
      <c r="KC334" s="45"/>
      <c r="KD334" s="45"/>
      <c r="KE334" s="45"/>
      <c r="KF334" s="45"/>
      <c r="KG334" s="45"/>
      <c r="KH334" s="45"/>
      <c r="KI334" s="45"/>
      <c r="KJ334" s="45"/>
      <c r="KK334" s="45"/>
      <c r="KL334" s="45"/>
      <c r="KM334" s="45"/>
      <c r="KN334" s="45"/>
      <c r="KO334" s="45"/>
      <c r="KP334" s="45"/>
      <c r="KQ334" s="45"/>
      <c r="KR334" s="45"/>
      <c r="KS334" s="45"/>
      <c r="KT334" s="45"/>
      <c r="KU334" s="45"/>
      <c r="KV334" s="45"/>
      <c r="KW334" s="45"/>
      <c r="KX334" s="45"/>
      <c r="KY334" s="45"/>
      <c r="KZ334" s="45"/>
      <c r="LA334" s="45"/>
      <c r="LB334" s="45"/>
      <c r="LC334" s="45"/>
      <c r="LD334" s="45"/>
      <c r="LE334" s="45"/>
      <c r="LF334" s="45"/>
      <c r="LG334" s="45"/>
      <c r="LH334" s="45"/>
      <c r="LI334" s="45"/>
      <c r="LJ334" s="45"/>
      <c r="LK334" s="45"/>
      <c r="LL334" s="45"/>
      <c r="LM334" s="45"/>
      <c r="LN334" s="45"/>
      <c r="LO334" s="45"/>
      <c r="LP334" s="45"/>
      <c r="LQ334" s="45"/>
      <c r="LR334" s="45"/>
      <c r="LS334" s="45"/>
      <c r="LT334" s="45"/>
      <c r="LU334" s="45"/>
      <c r="LV334" s="45"/>
      <c r="LW334" s="45"/>
      <c r="LX334" s="45"/>
      <c r="LY334" s="45"/>
      <c r="LZ334" s="45"/>
      <c r="MA334" s="45"/>
      <c r="MB334" s="45"/>
      <c r="MC334" s="45"/>
      <c r="MD334" s="45"/>
      <c r="ME334" s="45"/>
      <c r="MF334" s="45"/>
      <c r="MG334" s="45"/>
      <c r="MH334" s="45"/>
      <c r="MI334" s="45"/>
      <c r="MJ334" s="45"/>
      <c r="MK334" s="45"/>
      <c r="ML334" s="45"/>
      <c r="MM334" s="45"/>
      <c r="MN334" s="45"/>
      <c r="MO334" s="45"/>
      <c r="MP334" s="45"/>
      <c r="MQ334" s="45"/>
      <c r="MR334" s="45"/>
      <c r="MS334" s="45"/>
      <c r="MT334" s="45"/>
      <c r="MU334" s="45"/>
      <c r="MV334" s="45"/>
      <c r="MW334" s="45"/>
      <c r="MX334" s="45"/>
      <c r="MY334" s="45"/>
      <c r="MZ334" s="45"/>
      <c r="NA334" s="45"/>
      <c r="NB334" s="45"/>
    </row>
    <row r="335" spans="2:366" x14ac:dyDescent="0.2">
      <c r="B335" s="45"/>
      <c r="C335" s="58"/>
      <c r="D335" s="148"/>
      <c r="E335" s="149"/>
      <c r="F335" s="58"/>
      <c r="G335" s="148"/>
      <c r="H335" s="149"/>
      <c r="I335" s="58"/>
      <c r="J335" s="148"/>
      <c r="K335" s="149"/>
      <c r="L335" s="58"/>
      <c r="M335" s="148"/>
      <c r="N335" s="149"/>
      <c r="O335" s="58"/>
      <c r="P335" s="148"/>
      <c r="Q335" s="149"/>
      <c r="R335" s="58"/>
      <c r="S335" s="148"/>
      <c r="T335" s="149"/>
      <c r="U335" s="58"/>
      <c r="V335" s="148"/>
      <c r="W335" s="149"/>
      <c r="X335" s="58"/>
      <c r="Y335" s="148"/>
      <c r="Z335" s="149"/>
      <c r="AA335" s="58"/>
      <c r="AB335" s="148"/>
      <c r="AC335" s="149"/>
      <c r="JG335" s="44"/>
      <c r="JH335" s="45"/>
      <c r="JI335" s="45"/>
      <c r="JJ335" s="45"/>
      <c r="JK335" s="45"/>
      <c r="JL335" s="45"/>
      <c r="JM335" s="45"/>
      <c r="JN335" s="45"/>
      <c r="JO335" s="45"/>
      <c r="JP335" s="45"/>
      <c r="JQ335" s="45"/>
      <c r="JR335" s="45"/>
      <c r="JS335" s="45"/>
      <c r="JT335" s="45"/>
      <c r="JU335" s="45"/>
      <c r="JV335" s="45"/>
      <c r="JW335" s="45"/>
      <c r="JX335" s="45"/>
      <c r="JY335" s="45"/>
      <c r="JZ335" s="45"/>
      <c r="KA335" s="45"/>
      <c r="KB335" s="45"/>
      <c r="KC335" s="45"/>
      <c r="KD335" s="45"/>
      <c r="KE335" s="45"/>
      <c r="KF335" s="45"/>
      <c r="KG335" s="45"/>
      <c r="KH335" s="45"/>
      <c r="KI335" s="45"/>
      <c r="KJ335" s="45"/>
      <c r="KK335" s="45"/>
      <c r="KL335" s="45"/>
      <c r="KM335" s="45"/>
      <c r="KN335" s="45"/>
      <c r="KO335" s="45"/>
      <c r="KP335" s="45"/>
      <c r="KQ335" s="45"/>
      <c r="KR335" s="45"/>
      <c r="KS335" s="45"/>
      <c r="KT335" s="45"/>
      <c r="KU335" s="45"/>
      <c r="KV335" s="45"/>
      <c r="KW335" s="45"/>
      <c r="KX335" s="45"/>
      <c r="KY335" s="45"/>
      <c r="KZ335" s="45"/>
      <c r="LA335" s="45"/>
      <c r="LB335" s="45"/>
      <c r="LC335" s="45"/>
      <c r="LD335" s="45"/>
      <c r="LE335" s="45"/>
      <c r="LF335" s="45"/>
      <c r="LG335" s="45"/>
      <c r="LH335" s="45"/>
      <c r="LI335" s="45"/>
      <c r="LJ335" s="45"/>
      <c r="LK335" s="45"/>
      <c r="LL335" s="45"/>
      <c r="LM335" s="45"/>
      <c r="LN335" s="45"/>
      <c r="LO335" s="45"/>
      <c r="LP335" s="45"/>
      <c r="LQ335" s="45"/>
      <c r="LR335" s="45"/>
      <c r="LS335" s="45"/>
      <c r="LT335" s="45"/>
      <c r="LU335" s="45"/>
      <c r="LV335" s="45"/>
      <c r="LW335" s="45"/>
      <c r="LX335" s="45"/>
      <c r="LY335" s="45"/>
      <c r="LZ335" s="45"/>
      <c r="MA335" s="45"/>
      <c r="MB335" s="45"/>
      <c r="MC335" s="45"/>
      <c r="MD335" s="45"/>
      <c r="ME335" s="45"/>
      <c r="MF335" s="45"/>
      <c r="MG335" s="45"/>
      <c r="MH335" s="45"/>
      <c r="MI335" s="45"/>
      <c r="MJ335" s="45"/>
      <c r="MK335" s="45"/>
      <c r="ML335" s="45"/>
      <c r="MM335" s="45"/>
      <c r="MN335" s="45"/>
      <c r="MO335" s="45"/>
      <c r="MP335" s="45"/>
      <c r="MQ335" s="45"/>
      <c r="MR335" s="45"/>
      <c r="MS335" s="45"/>
      <c r="MT335" s="45"/>
      <c r="MU335" s="45"/>
      <c r="MV335" s="45"/>
      <c r="MW335" s="45"/>
      <c r="MX335" s="45"/>
      <c r="MY335" s="45"/>
      <c r="MZ335" s="45"/>
      <c r="NA335" s="45"/>
      <c r="NB335" s="45"/>
    </row>
    <row r="336" spans="2:366" x14ac:dyDescent="0.2">
      <c r="B336" s="45"/>
      <c r="C336" s="58"/>
      <c r="D336" s="148"/>
      <c r="E336" s="149"/>
      <c r="F336" s="58"/>
      <c r="G336" s="148"/>
      <c r="H336" s="149"/>
      <c r="I336" s="58"/>
      <c r="J336" s="148"/>
      <c r="K336" s="149"/>
      <c r="L336" s="58"/>
      <c r="M336" s="148"/>
      <c r="N336" s="149"/>
      <c r="O336" s="58"/>
      <c r="P336" s="148"/>
      <c r="Q336" s="149"/>
      <c r="R336" s="58"/>
      <c r="S336" s="148"/>
      <c r="T336" s="149"/>
      <c r="U336" s="58"/>
      <c r="V336" s="148"/>
      <c r="W336" s="149"/>
      <c r="X336" s="58"/>
      <c r="Y336" s="148"/>
      <c r="Z336" s="149"/>
      <c r="AA336" s="58"/>
      <c r="AB336" s="148"/>
      <c r="AC336" s="149"/>
      <c r="JG336" s="44"/>
      <c r="JH336" s="45"/>
      <c r="JI336" s="45"/>
      <c r="JJ336" s="45"/>
      <c r="JK336" s="45"/>
      <c r="JL336" s="45"/>
      <c r="JM336" s="45"/>
      <c r="JN336" s="45"/>
      <c r="JO336" s="45"/>
      <c r="JP336" s="45"/>
      <c r="JQ336" s="45"/>
      <c r="JR336" s="45"/>
      <c r="JS336" s="45"/>
      <c r="JT336" s="45"/>
      <c r="JU336" s="45"/>
      <c r="JV336" s="45"/>
      <c r="JW336" s="45"/>
      <c r="JX336" s="45"/>
      <c r="JY336" s="45"/>
      <c r="JZ336" s="45"/>
      <c r="KA336" s="45"/>
      <c r="KB336" s="45"/>
      <c r="KC336" s="45"/>
      <c r="KD336" s="45"/>
      <c r="KE336" s="45"/>
      <c r="KF336" s="45"/>
      <c r="KG336" s="45"/>
      <c r="KH336" s="45"/>
      <c r="KI336" s="45"/>
      <c r="KJ336" s="45"/>
      <c r="KK336" s="45"/>
      <c r="KL336" s="45"/>
      <c r="KM336" s="45"/>
      <c r="KN336" s="45"/>
      <c r="KO336" s="45"/>
      <c r="KP336" s="45"/>
      <c r="KQ336" s="45"/>
      <c r="KR336" s="45"/>
      <c r="KS336" s="45"/>
      <c r="KT336" s="45"/>
      <c r="KU336" s="45"/>
      <c r="KV336" s="45"/>
      <c r="KW336" s="45"/>
      <c r="KX336" s="45"/>
      <c r="KY336" s="45"/>
      <c r="KZ336" s="45"/>
      <c r="LA336" s="45"/>
      <c r="LB336" s="45"/>
      <c r="LC336" s="45"/>
      <c r="LD336" s="45"/>
      <c r="LE336" s="45"/>
      <c r="LF336" s="45"/>
      <c r="LG336" s="45"/>
      <c r="LH336" s="45"/>
      <c r="LI336" s="45"/>
      <c r="LJ336" s="45"/>
      <c r="LK336" s="45"/>
      <c r="LL336" s="45"/>
      <c r="LM336" s="45"/>
      <c r="LN336" s="45"/>
      <c r="LO336" s="45"/>
      <c r="LP336" s="45"/>
      <c r="LQ336" s="45"/>
      <c r="LR336" s="45"/>
      <c r="LS336" s="45"/>
      <c r="LT336" s="45"/>
      <c r="LU336" s="45"/>
      <c r="LV336" s="45"/>
      <c r="LW336" s="45"/>
      <c r="LX336" s="45"/>
      <c r="LY336" s="45"/>
      <c r="LZ336" s="45"/>
      <c r="MA336" s="45"/>
      <c r="MB336" s="45"/>
      <c r="MC336" s="45"/>
      <c r="MD336" s="45"/>
      <c r="ME336" s="45"/>
      <c r="MF336" s="45"/>
      <c r="MG336" s="45"/>
      <c r="MH336" s="45"/>
      <c r="MI336" s="45"/>
      <c r="MJ336" s="45"/>
      <c r="MK336" s="45"/>
      <c r="ML336" s="45"/>
      <c r="MM336" s="45"/>
      <c r="MN336" s="45"/>
      <c r="MO336" s="45"/>
      <c r="MP336" s="45"/>
      <c r="MQ336" s="45"/>
      <c r="MR336" s="45"/>
      <c r="MS336" s="45"/>
      <c r="MT336" s="45"/>
      <c r="MU336" s="45"/>
      <c r="MV336" s="45"/>
      <c r="MW336" s="45"/>
      <c r="MX336" s="45"/>
      <c r="MY336" s="45"/>
      <c r="MZ336" s="45"/>
      <c r="NA336" s="45"/>
      <c r="NB336" s="45"/>
    </row>
    <row r="337" spans="2:366" x14ac:dyDescent="0.2">
      <c r="B337" s="45"/>
      <c r="C337" s="58"/>
      <c r="D337" s="148"/>
      <c r="E337" s="149"/>
      <c r="F337" s="58"/>
      <c r="G337" s="148"/>
      <c r="H337" s="149"/>
      <c r="I337" s="58"/>
      <c r="J337" s="148"/>
      <c r="K337" s="149"/>
      <c r="L337" s="58"/>
      <c r="M337" s="148"/>
      <c r="N337" s="149"/>
      <c r="O337" s="58"/>
      <c r="P337" s="148"/>
      <c r="Q337" s="149"/>
      <c r="R337" s="58"/>
      <c r="S337" s="148"/>
      <c r="T337" s="149"/>
      <c r="U337" s="58"/>
      <c r="V337" s="148"/>
      <c r="W337" s="149"/>
      <c r="X337" s="58"/>
      <c r="Y337" s="148"/>
      <c r="Z337" s="149"/>
      <c r="AA337" s="58"/>
      <c r="AB337" s="148"/>
      <c r="AC337" s="149"/>
      <c r="JG337" s="44"/>
      <c r="JH337" s="45"/>
      <c r="JI337" s="45"/>
      <c r="JJ337" s="45"/>
      <c r="JK337" s="45"/>
      <c r="JL337" s="45"/>
      <c r="JM337" s="45"/>
      <c r="JN337" s="45"/>
      <c r="JO337" s="45"/>
      <c r="JP337" s="45"/>
      <c r="JQ337" s="45"/>
      <c r="JR337" s="45"/>
      <c r="JS337" s="45"/>
      <c r="JT337" s="45"/>
      <c r="JU337" s="45"/>
      <c r="JV337" s="45"/>
      <c r="JW337" s="45"/>
      <c r="JX337" s="45"/>
      <c r="JY337" s="45"/>
      <c r="JZ337" s="45"/>
      <c r="KA337" s="45"/>
      <c r="KB337" s="45"/>
      <c r="KC337" s="45"/>
      <c r="KD337" s="45"/>
      <c r="KE337" s="45"/>
      <c r="KF337" s="45"/>
      <c r="KG337" s="45"/>
      <c r="KH337" s="45"/>
      <c r="KI337" s="45"/>
      <c r="KJ337" s="45"/>
      <c r="KK337" s="45"/>
      <c r="KL337" s="45"/>
      <c r="KM337" s="45"/>
      <c r="KN337" s="45"/>
      <c r="KO337" s="45"/>
      <c r="KP337" s="45"/>
      <c r="KQ337" s="45"/>
      <c r="KR337" s="45"/>
      <c r="KS337" s="45"/>
      <c r="KT337" s="45"/>
      <c r="KU337" s="45"/>
      <c r="KV337" s="45"/>
      <c r="KW337" s="45"/>
      <c r="KX337" s="45"/>
      <c r="KY337" s="45"/>
      <c r="KZ337" s="45"/>
      <c r="LA337" s="45"/>
      <c r="LB337" s="45"/>
      <c r="LC337" s="45"/>
      <c r="LD337" s="45"/>
      <c r="LE337" s="45"/>
      <c r="LF337" s="45"/>
      <c r="LG337" s="45"/>
      <c r="LH337" s="45"/>
      <c r="LI337" s="45"/>
      <c r="LJ337" s="45"/>
      <c r="LK337" s="45"/>
      <c r="LL337" s="45"/>
      <c r="LM337" s="45"/>
      <c r="LN337" s="45"/>
      <c r="LO337" s="45"/>
      <c r="LP337" s="45"/>
      <c r="LQ337" s="45"/>
      <c r="LR337" s="45"/>
      <c r="LS337" s="45"/>
      <c r="LT337" s="45"/>
      <c r="LU337" s="45"/>
      <c r="LV337" s="45"/>
      <c r="LW337" s="45"/>
      <c r="LX337" s="45"/>
      <c r="LY337" s="45"/>
      <c r="LZ337" s="45"/>
      <c r="MA337" s="45"/>
      <c r="MB337" s="45"/>
      <c r="MC337" s="45"/>
      <c r="MD337" s="45"/>
      <c r="ME337" s="45"/>
      <c r="MF337" s="45"/>
      <c r="MG337" s="45"/>
      <c r="MH337" s="45"/>
      <c r="MI337" s="45"/>
      <c r="MJ337" s="45"/>
      <c r="MK337" s="45"/>
      <c r="ML337" s="45"/>
      <c r="MM337" s="45"/>
      <c r="MN337" s="45"/>
      <c r="MO337" s="45"/>
      <c r="MP337" s="45"/>
      <c r="MQ337" s="45"/>
      <c r="MR337" s="45"/>
      <c r="MS337" s="45"/>
      <c r="MT337" s="45"/>
      <c r="MU337" s="45"/>
      <c r="MV337" s="45"/>
      <c r="MW337" s="45"/>
      <c r="MX337" s="45"/>
      <c r="MY337" s="45"/>
      <c r="MZ337" s="45"/>
      <c r="NA337" s="45"/>
      <c r="NB337" s="45"/>
    </row>
    <row r="338" spans="2:366" x14ac:dyDescent="0.2">
      <c r="B338" s="45"/>
      <c r="C338" s="58"/>
      <c r="D338" s="148"/>
      <c r="E338" s="149"/>
      <c r="F338" s="58"/>
      <c r="G338" s="148"/>
      <c r="H338" s="149"/>
      <c r="I338" s="58"/>
      <c r="J338" s="148"/>
      <c r="K338" s="149"/>
      <c r="L338" s="58"/>
      <c r="M338" s="148"/>
      <c r="N338" s="149"/>
      <c r="O338" s="58"/>
      <c r="P338" s="148"/>
      <c r="Q338" s="149"/>
      <c r="R338" s="58"/>
      <c r="S338" s="148"/>
      <c r="T338" s="149"/>
      <c r="U338" s="58"/>
      <c r="V338" s="148"/>
      <c r="W338" s="149"/>
      <c r="X338" s="58"/>
      <c r="Y338" s="148"/>
      <c r="Z338" s="149"/>
      <c r="AA338" s="58"/>
      <c r="AB338" s="148"/>
      <c r="AC338" s="149"/>
      <c r="JG338" s="44"/>
      <c r="JH338" s="45"/>
      <c r="JI338" s="45"/>
      <c r="JJ338" s="45"/>
      <c r="JK338" s="45"/>
      <c r="JL338" s="45"/>
      <c r="JM338" s="45"/>
      <c r="JN338" s="45"/>
      <c r="JO338" s="45"/>
      <c r="JP338" s="45"/>
      <c r="JQ338" s="45"/>
      <c r="JR338" s="45"/>
      <c r="JS338" s="45"/>
      <c r="JT338" s="45"/>
      <c r="JU338" s="45"/>
      <c r="JV338" s="45"/>
      <c r="JW338" s="45"/>
      <c r="JX338" s="45"/>
      <c r="JY338" s="45"/>
      <c r="JZ338" s="45"/>
      <c r="KA338" s="45"/>
      <c r="KB338" s="45"/>
      <c r="KC338" s="45"/>
      <c r="KD338" s="45"/>
      <c r="KE338" s="45"/>
      <c r="KF338" s="45"/>
      <c r="KG338" s="45"/>
      <c r="KH338" s="45"/>
      <c r="KI338" s="45"/>
      <c r="KJ338" s="45"/>
      <c r="KK338" s="45"/>
      <c r="KL338" s="45"/>
      <c r="KM338" s="45"/>
      <c r="KN338" s="45"/>
      <c r="KO338" s="45"/>
      <c r="KP338" s="45"/>
      <c r="KQ338" s="45"/>
      <c r="KR338" s="45"/>
      <c r="KS338" s="45"/>
      <c r="KT338" s="45"/>
      <c r="KU338" s="45"/>
      <c r="KV338" s="45"/>
      <c r="KW338" s="45"/>
      <c r="KX338" s="45"/>
      <c r="KY338" s="45"/>
      <c r="KZ338" s="45"/>
      <c r="LA338" s="45"/>
      <c r="LB338" s="45"/>
      <c r="LC338" s="45"/>
      <c r="LD338" s="45"/>
      <c r="LE338" s="45"/>
      <c r="LF338" s="45"/>
      <c r="LG338" s="45"/>
      <c r="LH338" s="45"/>
      <c r="LI338" s="45"/>
      <c r="LJ338" s="45"/>
      <c r="LK338" s="45"/>
      <c r="LL338" s="45"/>
      <c r="LM338" s="45"/>
      <c r="LN338" s="45"/>
      <c r="LO338" s="45"/>
      <c r="LP338" s="45"/>
      <c r="LQ338" s="45"/>
      <c r="LR338" s="45"/>
      <c r="LS338" s="45"/>
      <c r="LT338" s="45"/>
      <c r="LU338" s="45"/>
      <c r="LV338" s="45"/>
      <c r="LW338" s="45"/>
      <c r="LX338" s="45"/>
      <c r="LY338" s="45"/>
      <c r="LZ338" s="45"/>
      <c r="MA338" s="45"/>
      <c r="MB338" s="45"/>
      <c r="MC338" s="45"/>
      <c r="MD338" s="45"/>
      <c r="ME338" s="45"/>
      <c r="MF338" s="45"/>
      <c r="MG338" s="45"/>
      <c r="MH338" s="45"/>
      <c r="MI338" s="45"/>
      <c r="MJ338" s="45"/>
      <c r="MK338" s="45"/>
      <c r="ML338" s="45"/>
      <c r="MM338" s="45"/>
      <c r="MN338" s="45"/>
      <c r="MO338" s="45"/>
      <c r="MP338" s="45"/>
      <c r="MQ338" s="45"/>
      <c r="MR338" s="45"/>
      <c r="MS338" s="45"/>
      <c r="MT338" s="45"/>
      <c r="MU338" s="45"/>
      <c r="MV338" s="45"/>
      <c r="MW338" s="45"/>
      <c r="MX338" s="45"/>
      <c r="MY338" s="45"/>
      <c r="MZ338" s="45"/>
      <c r="NA338" s="45"/>
      <c r="NB338" s="45"/>
    </row>
    <row r="339" spans="2:366" x14ac:dyDescent="0.2">
      <c r="B339" s="45"/>
      <c r="C339" s="58"/>
      <c r="D339" s="148"/>
      <c r="E339" s="149"/>
      <c r="F339" s="58"/>
      <c r="G339" s="148"/>
      <c r="H339" s="149"/>
      <c r="I339" s="58"/>
      <c r="J339" s="148"/>
      <c r="K339" s="149"/>
      <c r="L339" s="58"/>
      <c r="M339" s="148"/>
      <c r="N339" s="149"/>
      <c r="O339" s="58"/>
      <c r="P339" s="148"/>
      <c r="Q339" s="149"/>
      <c r="R339" s="58"/>
      <c r="S339" s="148"/>
      <c r="T339" s="149"/>
      <c r="U339" s="58"/>
      <c r="V339" s="148"/>
      <c r="W339" s="149"/>
      <c r="X339" s="58"/>
      <c r="Y339" s="148"/>
      <c r="Z339" s="149"/>
      <c r="AA339" s="58"/>
      <c r="AB339" s="148"/>
      <c r="AC339" s="149"/>
      <c r="JG339" s="44"/>
      <c r="JH339" s="45"/>
      <c r="JI339" s="45"/>
      <c r="JJ339" s="45"/>
      <c r="JK339" s="45"/>
      <c r="JL339" s="45"/>
      <c r="JM339" s="45"/>
      <c r="JN339" s="45"/>
      <c r="JO339" s="45"/>
      <c r="JP339" s="45"/>
      <c r="JQ339" s="45"/>
      <c r="JR339" s="45"/>
      <c r="JS339" s="45"/>
      <c r="JT339" s="45"/>
      <c r="JU339" s="45"/>
      <c r="JV339" s="45"/>
      <c r="JW339" s="45"/>
      <c r="JX339" s="45"/>
      <c r="JY339" s="45"/>
      <c r="JZ339" s="45"/>
      <c r="KA339" s="45"/>
      <c r="KB339" s="45"/>
      <c r="KC339" s="45"/>
      <c r="KD339" s="45"/>
      <c r="KE339" s="45"/>
      <c r="KF339" s="45"/>
      <c r="KG339" s="45"/>
      <c r="KH339" s="45"/>
      <c r="KI339" s="45"/>
      <c r="KJ339" s="45"/>
      <c r="KK339" s="45"/>
      <c r="KL339" s="45"/>
      <c r="KM339" s="45"/>
      <c r="KN339" s="45"/>
      <c r="KO339" s="45"/>
      <c r="KP339" s="45"/>
      <c r="KQ339" s="45"/>
      <c r="KR339" s="45"/>
      <c r="KS339" s="45"/>
      <c r="KT339" s="45"/>
      <c r="KU339" s="45"/>
      <c r="KV339" s="45"/>
      <c r="KW339" s="45"/>
      <c r="KX339" s="45"/>
      <c r="KY339" s="45"/>
      <c r="KZ339" s="45"/>
      <c r="LA339" s="45"/>
      <c r="LB339" s="45"/>
      <c r="LC339" s="45"/>
      <c r="LD339" s="45"/>
      <c r="LE339" s="45"/>
      <c r="LF339" s="45"/>
      <c r="LG339" s="45"/>
      <c r="LH339" s="45"/>
      <c r="LI339" s="45"/>
      <c r="LJ339" s="45"/>
      <c r="LK339" s="45"/>
      <c r="LL339" s="45"/>
      <c r="LM339" s="45"/>
      <c r="LN339" s="45"/>
      <c r="LO339" s="45"/>
      <c r="LP339" s="45"/>
      <c r="LQ339" s="45"/>
      <c r="LR339" s="45"/>
      <c r="LS339" s="45"/>
      <c r="LT339" s="45"/>
      <c r="LU339" s="45"/>
      <c r="LV339" s="45"/>
      <c r="LW339" s="45"/>
      <c r="LX339" s="45"/>
      <c r="LY339" s="45"/>
      <c r="LZ339" s="45"/>
      <c r="MA339" s="45"/>
      <c r="MB339" s="45"/>
      <c r="MC339" s="45"/>
      <c r="MD339" s="45"/>
      <c r="ME339" s="45"/>
      <c r="MF339" s="45"/>
      <c r="MG339" s="45"/>
      <c r="MH339" s="45"/>
      <c r="MI339" s="45"/>
      <c r="MJ339" s="45"/>
      <c r="MK339" s="45"/>
      <c r="ML339" s="45"/>
      <c r="MM339" s="45"/>
      <c r="MN339" s="45"/>
      <c r="MO339" s="45"/>
      <c r="MP339" s="45"/>
      <c r="MQ339" s="45"/>
      <c r="MR339" s="45"/>
      <c r="MS339" s="45"/>
      <c r="MT339" s="45"/>
      <c r="MU339" s="45"/>
      <c r="MV339" s="45"/>
      <c r="MW339" s="45"/>
      <c r="MX339" s="45"/>
      <c r="MY339" s="45"/>
      <c r="MZ339" s="45"/>
      <c r="NA339" s="45"/>
      <c r="NB339" s="45"/>
    </row>
    <row r="340" spans="2:366" x14ac:dyDescent="0.2">
      <c r="B340" s="45"/>
      <c r="C340" s="58"/>
      <c r="D340" s="148"/>
      <c r="E340" s="149"/>
      <c r="F340" s="58"/>
      <c r="G340" s="148"/>
      <c r="H340" s="149"/>
      <c r="I340" s="58"/>
      <c r="J340" s="148"/>
      <c r="K340" s="149"/>
      <c r="L340" s="58"/>
      <c r="M340" s="148"/>
      <c r="N340" s="149"/>
      <c r="O340" s="58"/>
      <c r="P340" s="148"/>
      <c r="Q340" s="149"/>
      <c r="R340" s="58"/>
      <c r="S340" s="148"/>
      <c r="T340" s="149"/>
      <c r="U340" s="58"/>
      <c r="V340" s="148"/>
      <c r="W340" s="149"/>
      <c r="X340" s="58"/>
      <c r="Y340" s="148"/>
      <c r="Z340" s="149"/>
      <c r="AA340" s="58"/>
      <c r="AB340" s="148"/>
      <c r="AC340" s="149"/>
      <c r="JG340" s="44"/>
      <c r="JH340" s="45"/>
      <c r="JI340" s="45"/>
      <c r="JJ340" s="45"/>
      <c r="JK340" s="45"/>
      <c r="JL340" s="45"/>
      <c r="JM340" s="45"/>
      <c r="JN340" s="45"/>
      <c r="JO340" s="45"/>
      <c r="JP340" s="45"/>
      <c r="JQ340" s="45"/>
      <c r="JR340" s="45"/>
      <c r="JS340" s="45"/>
      <c r="JT340" s="45"/>
      <c r="JU340" s="45"/>
      <c r="JV340" s="45"/>
      <c r="JW340" s="45"/>
      <c r="JX340" s="45"/>
      <c r="JY340" s="45"/>
      <c r="JZ340" s="45"/>
      <c r="KA340" s="45"/>
      <c r="KB340" s="45"/>
      <c r="KC340" s="45"/>
      <c r="KD340" s="45"/>
      <c r="KE340" s="45"/>
      <c r="KF340" s="45"/>
      <c r="KG340" s="45"/>
      <c r="KH340" s="45"/>
      <c r="KI340" s="45"/>
      <c r="KJ340" s="45"/>
      <c r="KK340" s="45"/>
      <c r="KL340" s="45"/>
      <c r="KM340" s="45"/>
      <c r="KN340" s="45"/>
      <c r="KO340" s="45"/>
      <c r="KP340" s="45"/>
      <c r="KQ340" s="45"/>
      <c r="KR340" s="45"/>
      <c r="KS340" s="45"/>
      <c r="KT340" s="45"/>
      <c r="KU340" s="45"/>
      <c r="KV340" s="45"/>
      <c r="KW340" s="45"/>
      <c r="KX340" s="45"/>
      <c r="KY340" s="45"/>
      <c r="KZ340" s="45"/>
      <c r="LA340" s="45"/>
      <c r="LB340" s="45"/>
      <c r="LC340" s="45"/>
      <c r="LD340" s="45"/>
      <c r="LE340" s="45"/>
      <c r="LF340" s="45"/>
      <c r="LG340" s="45"/>
      <c r="LH340" s="45"/>
      <c r="LI340" s="45"/>
      <c r="LJ340" s="45"/>
      <c r="LK340" s="45"/>
      <c r="LL340" s="45"/>
      <c r="LM340" s="45"/>
      <c r="LN340" s="45"/>
      <c r="LO340" s="45"/>
      <c r="LP340" s="45"/>
      <c r="LQ340" s="45"/>
      <c r="LR340" s="45"/>
      <c r="LS340" s="45"/>
      <c r="LT340" s="45"/>
      <c r="LU340" s="45"/>
      <c r="LV340" s="45"/>
      <c r="LW340" s="45"/>
      <c r="LX340" s="45"/>
      <c r="LY340" s="45"/>
      <c r="LZ340" s="45"/>
      <c r="MA340" s="45"/>
      <c r="MB340" s="45"/>
      <c r="MC340" s="45"/>
      <c r="MD340" s="45"/>
      <c r="ME340" s="45"/>
      <c r="MF340" s="45"/>
      <c r="MG340" s="45"/>
      <c r="MH340" s="45"/>
      <c r="MI340" s="45"/>
      <c r="MJ340" s="45"/>
      <c r="MK340" s="45"/>
      <c r="ML340" s="45"/>
      <c r="MM340" s="45"/>
      <c r="MN340" s="45"/>
      <c r="MO340" s="45"/>
      <c r="MP340" s="45"/>
      <c r="MQ340" s="45"/>
      <c r="MR340" s="45"/>
      <c r="MS340" s="45"/>
      <c r="MT340" s="45"/>
      <c r="MU340" s="45"/>
      <c r="MV340" s="45"/>
      <c r="MW340" s="45"/>
      <c r="MX340" s="45"/>
      <c r="MY340" s="45"/>
      <c r="MZ340" s="45"/>
      <c r="NA340" s="45"/>
      <c r="NB340" s="45"/>
    </row>
    <row r="341" spans="2:366" x14ac:dyDescent="0.2">
      <c r="B341" s="45"/>
      <c r="C341" s="58"/>
      <c r="D341" s="148"/>
      <c r="E341" s="149"/>
      <c r="F341" s="58"/>
      <c r="G341" s="148"/>
      <c r="H341" s="149"/>
      <c r="I341" s="58"/>
      <c r="J341" s="148"/>
      <c r="K341" s="149"/>
      <c r="L341" s="58"/>
      <c r="M341" s="148"/>
      <c r="N341" s="149"/>
      <c r="O341" s="58"/>
      <c r="P341" s="148"/>
      <c r="Q341" s="149"/>
      <c r="R341" s="58"/>
      <c r="S341" s="148"/>
      <c r="T341" s="149"/>
      <c r="U341" s="58"/>
      <c r="V341" s="148"/>
      <c r="W341" s="149"/>
      <c r="X341" s="58"/>
      <c r="Y341" s="148"/>
      <c r="Z341" s="149"/>
      <c r="AA341" s="58"/>
      <c r="AB341" s="148"/>
      <c r="AC341" s="149"/>
      <c r="JG341" s="44"/>
      <c r="JH341" s="45"/>
      <c r="JI341" s="45"/>
      <c r="JJ341" s="45"/>
      <c r="JK341" s="45"/>
      <c r="JL341" s="45"/>
      <c r="JM341" s="45"/>
      <c r="JN341" s="45"/>
      <c r="JO341" s="45"/>
      <c r="JP341" s="45"/>
      <c r="JQ341" s="45"/>
      <c r="JR341" s="45"/>
      <c r="JS341" s="45"/>
      <c r="JT341" s="45"/>
      <c r="JU341" s="45"/>
      <c r="JV341" s="45"/>
      <c r="JW341" s="45"/>
      <c r="JX341" s="45"/>
      <c r="JY341" s="45"/>
      <c r="JZ341" s="45"/>
      <c r="KA341" s="45"/>
      <c r="KB341" s="45"/>
      <c r="KC341" s="45"/>
      <c r="KD341" s="45"/>
      <c r="KE341" s="45"/>
      <c r="KF341" s="45"/>
      <c r="KG341" s="45"/>
      <c r="KH341" s="45"/>
      <c r="KI341" s="45"/>
      <c r="KJ341" s="45"/>
      <c r="KK341" s="45"/>
      <c r="KL341" s="45"/>
      <c r="KM341" s="45"/>
      <c r="KN341" s="45"/>
      <c r="KO341" s="45"/>
      <c r="KP341" s="45"/>
      <c r="KQ341" s="45"/>
      <c r="KR341" s="45"/>
      <c r="KS341" s="45"/>
      <c r="KT341" s="45"/>
      <c r="KU341" s="45"/>
      <c r="KV341" s="45"/>
      <c r="KW341" s="45"/>
      <c r="KX341" s="45"/>
      <c r="KY341" s="45"/>
      <c r="KZ341" s="45"/>
      <c r="LA341" s="45"/>
      <c r="LB341" s="45"/>
      <c r="LC341" s="45"/>
      <c r="LD341" s="45"/>
      <c r="LE341" s="45"/>
      <c r="LF341" s="45"/>
      <c r="LG341" s="45"/>
      <c r="LH341" s="45"/>
      <c r="LI341" s="45"/>
      <c r="LJ341" s="45"/>
      <c r="LK341" s="45"/>
      <c r="LL341" s="45"/>
      <c r="LM341" s="45"/>
      <c r="LN341" s="45"/>
      <c r="LO341" s="45"/>
      <c r="LP341" s="45"/>
      <c r="LQ341" s="45"/>
      <c r="LR341" s="45"/>
      <c r="LS341" s="45"/>
      <c r="LT341" s="45"/>
      <c r="LU341" s="45"/>
      <c r="LV341" s="45"/>
      <c r="LW341" s="45"/>
      <c r="LX341" s="45"/>
      <c r="LY341" s="45"/>
      <c r="LZ341" s="45"/>
      <c r="MA341" s="45"/>
      <c r="MB341" s="45"/>
      <c r="MC341" s="45"/>
      <c r="MD341" s="45"/>
      <c r="ME341" s="45"/>
      <c r="MF341" s="45"/>
      <c r="MG341" s="45"/>
      <c r="MH341" s="45"/>
      <c r="MI341" s="45"/>
      <c r="MJ341" s="45"/>
      <c r="MK341" s="45"/>
      <c r="ML341" s="45"/>
      <c r="MM341" s="45"/>
      <c r="MN341" s="45"/>
      <c r="MO341" s="45"/>
      <c r="MP341" s="45"/>
      <c r="MQ341" s="45"/>
      <c r="MR341" s="45"/>
      <c r="MS341" s="45"/>
      <c r="MT341" s="45"/>
      <c r="MU341" s="45"/>
      <c r="MV341" s="45"/>
      <c r="MW341" s="45"/>
      <c r="MX341" s="45"/>
      <c r="MY341" s="45"/>
      <c r="MZ341" s="45"/>
      <c r="NA341" s="45"/>
      <c r="NB341" s="45"/>
    </row>
    <row r="342" spans="2:366" x14ac:dyDescent="0.2">
      <c r="B342" s="45"/>
      <c r="C342" s="58"/>
      <c r="D342" s="148"/>
      <c r="E342" s="149"/>
      <c r="F342" s="58"/>
      <c r="G342" s="148"/>
      <c r="H342" s="149"/>
      <c r="I342" s="58"/>
      <c r="J342" s="148"/>
      <c r="K342" s="149"/>
      <c r="L342" s="58"/>
      <c r="M342" s="148"/>
      <c r="N342" s="149"/>
      <c r="O342" s="58"/>
      <c r="P342" s="148"/>
      <c r="Q342" s="149"/>
      <c r="R342" s="58"/>
      <c r="S342" s="148"/>
      <c r="T342" s="149"/>
      <c r="U342" s="58"/>
      <c r="V342" s="148"/>
      <c r="W342" s="149"/>
      <c r="X342" s="58"/>
      <c r="Y342" s="148"/>
      <c r="Z342" s="149"/>
      <c r="AA342" s="58"/>
      <c r="AB342" s="148"/>
      <c r="AC342" s="149"/>
      <c r="JG342" s="44"/>
      <c r="JH342" s="45"/>
      <c r="JI342" s="45"/>
      <c r="JJ342" s="45"/>
      <c r="JK342" s="45"/>
      <c r="JL342" s="45"/>
      <c r="JM342" s="45"/>
      <c r="JN342" s="45"/>
      <c r="JO342" s="45"/>
      <c r="JP342" s="45"/>
      <c r="JQ342" s="45"/>
      <c r="JR342" s="45"/>
      <c r="JS342" s="45"/>
      <c r="JT342" s="45"/>
      <c r="JU342" s="45"/>
      <c r="JV342" s="45"/>
      <c r="JW342" s="45"/>
      <c r="JX342" s="45"/>
      <c r="JY342" s="45"/>
      <c r="JZ342" s="45"/>
      <c r="KA342" s="45"/>
      <c r="KB342" s="45"/>
      <c r="KC342" s="45"/>
      <c r="KD342" s="45"/>
      <c r="KE342" s="45"/>
      <c r="KF342" s="45"/>
      <c r="KG342" s="45"/>
      <c r="KH342" s="45"/>
      <c r="KI342" s="45"/>
      <c r="KJ342" s="45"/>
      <c r="KK342" s="45"/>
      <c r="KL342" s="45"/>
      <c r="KM342" s="45"/>
      <c r="KN342" s="45"/>
      <c r="KO342" s="45"/>
      <c r="KP342" s="45"/>
      <c r="KQ342" s="45"/>
      <c r="KR342" s="45"/>
      <c r="KS342" s="45"/>
      <c r="KT342" s="45"/>
      <c r="KU342" s="45"/>
      <c r="KV342" s="45"/>
      <c r="KW342" s="45"/>
      <c r="KX342" s="45"/>
      <c r="KY342" s="45"/>
      <c r="KZ342" s="45"/>
      <c r="LA342" s="45"/>
      <c r="LB342" s="45"/>
      <c r="LC342" s="45"/>
      <c r="LD342" s="45"/>
      <c r="LE342" s="45"/>
      <c r="LF342" s="45"/>
      <c r="LG342" s="45"/>
      <c r="LH342" s="45"/>
      <c r="LI342" s="45"/>
      <c r="LJ342" s="45"/>
      <c r="LK342" s="45"/>
      <c r="LL342" s="45"/>
      <c r="LM342" s="45"/>
      <c r="LN342" s="45"/>
      <c r="LO342" s="45"/>
      <c r="LP342" s="45"/>
      <c r="LQ342" s="45"/>
      <c r="LR342" s="45"/>
      <c r="LS342" s="45"/>
      <c r="LT342" s="45"/>
      <c r="LU342" s="45"/>
      <c r="LV342" s="45"/>
      <c r="LW342" s="45"/>
      <c r="LX342" s="45"/>
      <c r="LY342" s="45"/>
      <c r="LZ342" s="45"/>
      <c r="MA342" s="45"/>
      <c r="MB342" s="45"/>
      <c r="MC342" s="45"/>
      <c r="MD342" s="45"/>
      <c r="ME342" s="45"/>
      <c r="MF342" s="45"/>
      <c r="MG342" s="45"/>
      <c r="MH342" s="45"/>
      <c r="MI342" s="45"/>
      <c r="MJ342" s="45"/>
      <c r="MK342" s="45"/>
      <c r="ML342" s="45"/>
      <c r="MM342" s="45"/>
      <c r="MN342" s="45"/>
      <c r="MO342" s="45"/>
      <c r="MP342" s="45"/>
      <c r="MQ342" s="45"/>
      <c r="MR342" s="45"/>
      <c r="MS342" s="45"/>
      <c r="MT342" s="45"/>
      <c r="MU342" s="45"/>
      <c r="MV342" s="45"/>
      <c r="MW342" s="45"/>
      <c r="MX342" s="45"/>
      <c r="MY342" s="45"/>
      <c r="MZ342" s="45"/>
      <c r="NA342" s="45"/>
      <c r="NB342" s="45"/>
    </row>
    <row r="343" spans="2:366" x14ac:dyDescent="0.2">
      <c r="B343" s="45"/>
      <c r="C343" s="58"/>
      <c r="D343" s="148"/>
      <c r="E343" s="149"/>
      <c r="F343" s="58"/>
      <c r="G343" s="148"/>
      <c r="H343" s="149"/>
      <c r="I343" s="58"/>
      <c r="J343" s="148"/>
      <c r="K343" s="149"/>
      <c r="L343" s="58"/>
      <c r="M343" s="148"/>
      <c r="N343" s="149"/>
      <c r="O343" s="58"/>
      <c r="P343" s="148"/>
      <c r="Q343" s="149"/>
      <c r="R343" s="58"/>
      <c r="S343" s="148"/>
      <c r="T343" s="149"/>
      <c r="U343" s="58"/>
      <c r="V343" s="148"/>
      <c r="W343" s="149"/>
      <c r="X343" s="58"/>
      <c r="Y343" s="148"/>
      <c r="Z343" s="149"/>
      <c r="AA343" s="58"/>
      <c r="AB343" s="148"/>
      <c r="AC343" s="149"/>
      <c r="JG343" s="44"/>
      <c r="JH343" s="45"/>
      <c r="JI343" s="45"/>
      <c r="JJ343" s="45"/>
      <c r="JK343" s="45"/>
      <c r="JL343" s="45"/>
      <c r="JM343" s="45"/>
      <c r="JN343" s="45"/>
      <c r="JO343" s="45"/>
      <c r="JP343" s="45"/>
      <c r="JQ343" s="45"/>
      <c r="JR343" s="45"/>
      <c r="JS343" s="45"/>
      <c r="JT343" s="45"/>
      <c r="JU343" s="45"/>
      <c r="JV343" s="45"/>
      <c r="JW343" s="45"/>
      <c r="JX343" s="45"/>
      <c r="JY343" s="45"/>
      <c r="JZ343" s="45"/>
      <c r="KA343" s="45"/>
      <c r="KB343" s="45"/>
      <c r="KC343" s="45"/>
      <c r="KD343" s="45"/>
      <c r="KE343" s="45"/>
      <c r="KF343" s="45"/>
      <c r="KG343" s="45"/>
      <c r="KH343" s="45"/>
      <c r="KI343" s="45"/>
      <c r="KJ343" s="45"/>
      <c r="KK343" s="45"/>
      <c r="KL343" s="45"/>
      <c r="KM343" s="45"/>
      <c r="KN343" s="45"/>
      <c r="KO343" s="45"/>
      <c r="KP343" s="45"/>
      <c r="KQ343" s="45"/>
      <c r="KR343" s="45"/>
      <c r="KS343" s="45"/>
      <c r="KT343" s="45"/>
      <c r="KU343" s="45"/>
      <c r="KV343" s="45"/>
      <c r="KW343" s="45"/>
      <c r="KX343" s="45"/>
      <c r="KY343" s="45"/>
      <c r="KZ343" s="45"/>
      <c r="LA343" s="45"/>
      <c r="LB343" s="45"/>
      <c r="LC343" s="45"/>
      <c r="LD343" s="45"/>
      <c r="LE343" s="45"/>
      <c r="LF343" s="45"/>
      <c r="LG343" s="45"/>
      <c r="LH343" s="45"/>
      <c r="LI343" s="45"/>
      <c r="LJ343" s="45"/>
      <c r="LK343" s="45"/>
      <c r="LL343" s="45"/>
      <c r="LM343" s="45"/>
      <c r="LN343" s="45"/>
      <c r="LO343" s="45"/>
      <c r="LP343" s="45"/>
      <c r="LQ343" s="45"/>
      <c r="LR343" s="45"/>
      <c r="LS343" s="45"/>
      <c r="LT343" s="45"/>
      <c r="LU343" s="45"/>
      <c r="LV343" s="45"/>
      <c r="LW343" s="45"/>
      <c r="LX343" s="45"/>
      <c r="LY343" s="45"/>
      <c r="LZ343" s="45"/>
      <c r="MA343" s="45"/>
      <c r="MB343" s="45"/>
      <c r="MC343" s="45"/>
      <c r="MD343" s="45"/>
      <c r="ME343" s="45"/>
      <c r="MF343" s="45"/>
      <c r="MG343" s="45"/>
      <c r="MH343" s="45"/>
      <c r="MI343" s="45"/>
      <c r="MJ343" s="45"/>
      <c r="MK343" s="45"/>
      <c r="ML343" s="45"/>
      <c r="MM343" s="45"/>
      <c r="MN343" s="45"/>
      <c r="MO343" s="45"/>
      <c r="MP343" s="45"/>
      <c r="MQ343" s="45"/>
      <c r="MR343" s="45"/>
      <c r="MS343" s="45"/>
      <c r="MT343" s="45"/>
      <c r="MU343" s="45"/>
      <c r="MV343" s="45"/>
      <c r="MW343" s="45"/>
      <c r="MX343" s="45"/>
      <c r="MY343" s="45"/>
      <c r="MZ343" s="45"/>
      <c r="NA343" s="45"/>
      <c r="NB343" s="45"/>
    </row>
    <row r="344" spans="2:366" x14ac:dyDescent="0.2">
      <c r="B344" s="45"/>
      <c r="C344" s="58"/>
      <c r="D344" s="148"/>
      <c r="E344" s="149"/>
      <c r="F344" s="58"/>
      <c r="G344" s="148"/>
      <c r="H344" s="149"/>
      <c r="I344" s="58"/>
      <c r="J344" s="148"/>
      <c r="K344" s="149"/>
      <c r="L344" s="58"/>
      <c r="M344" s="148"/>
      <c r="N344" s="149"/>
      <c r="O344" s="58"/>
      <c r="P344" s="148"/>
      <c r="Q344" s="149"/>
      <c r="R344" s="58"/>
      <c r="S344" s="148"/>
      <c r="T344" s="149"/>
      <c r="U344" s="58"/>
      <c r="V344" s="148"/>
      <c r="W344" s="149"/>
      <c r="X344" s="58"/>
      <c r="Y344" s="148"/>
      <c r="Z344" s="149"/>
      <c r="AA344" s="58"/>
      <c r="AB344" s="148"/>
      <c r="AC344" s="149"/>
      <c r="JG344" s="44"/>
      <c r="JH344" s="45"/>
      <c r="JI344" s="45"/>
      <c r="JJ344" s="45"/>
      <c r="JK344" s="45"/>
      <c r="JL344" s="45"/>
      <c r="JM344" s="45"/>
      <c r="JN344" s="45"/>
      <c r="JO344" s="45"/>
      <c r="JP344" s="45"/>
      <c r="JQ344" s="45"/>
      <c r="JR344" s="45"/>
      <c r="JS344" s="45"/>
      <c r="JT344" s="45"/>
      <c r="JU344" s="45"/>
      <c r="JV344" s="45"/>
      <c r="JW344" s="45"/>
      <c r="JX344" s="45"/>
      <c r="JY344" s="45"/>
      <c r="JZ344" s="45"/>
      <c r="KA344" s="45"/>
      <c r="KB344" s="45"/>
      <c r="KC344" s="45"/>
      <c r="KD344" s="45"/>
      <c r="KE344" s="45"/>
      <c r="KF344" s="45"/>
      <c r="KG344" s="45"/>
      <c r="KH344" s="45"/>
      <c r="KI344" s="45"/>
      <c r="KJ344" s="45"/>
      <c r="KK344" s="45"/>
      <c r="KL344" s="45"/>
      <c r="KM344" s="45"/>
      <c r="KN344" s="45"/>
      <c r="KO344" s="45"/>
      <c r="KP344" s="45"/>
      <c r="KQ344" s="45"/>
      <c r="KR344" s="45"/>
      <c r="KS344" s="45"/>
      <c r="KT344" s="45"/>
      <c r="KU344" s="45"/>
      <c r="KV344" s="45"/>
      <c r="KW344" s="45"/>
      <c r="KX344" s="45"/>
      <c r="KY344" s="45"/>
      <c r="KZ344" s="45"/>
      <c r="LA344" s="45"/>
      <c r="LB344" s="45"/>
      <c r="LC344" s="45"/>
      <c r="LD344" s="45"/>
      <c r="LE344" s="45"/>
      <c r="LF344" s="45"/>
      <c r="LG344" s="45"/>
      <c r="LH344" s="45"/>
      <c r="LI344" s="45"/>
      <c r="LJ344" s="45"/>
      <c r="LK344" s="45"/>
      <c r="LL344" s="45"/>
      <c r="LM344" s="45"/>
      <c r="LN344" s="45"/>
      <c r="LO344" s="45"/>
      <c r="LP344" s="45"/>
      <c r="LQ344" s="45"/>
      <c r="LR344" s="45"/>
      <c r="LS344" s="45"/>
      <c r="LT344" s="45"/>
      <c r="LU344" s="45"/>
      <c r="LV344" s="45"/>
      <c r="LW344" s="45"/>
      <c r="LX344" s="45"/>
      <c r="LY344" s="45"/>
      <c r="LZ344" s="45"/>
      <c r="MA344" s="45"/>
      <c r="MB344" s="45"/>
      <c r="MC344" s="45"/>
      <c r="MD344" s="45"/>
      <c r="ME344" s="45"/>
      <c r="MF344" s="45"/>
      <c r="MG344" s="45"/>
      <c r="MH344" s="45"/>
      <c r="MI344" s="45"/>
      <c r="MJ344" s="45"/>
      <c r="MK344" s="45"/>
      <c r="ML344" s="45"/>
      <c r="MM344" s="45"/>
      <c r="MN344" s="45"/>
      <c r="MO344" s="45"/>
      <c r="MP344" s="45"/>
      <c r="MQ344" s="45"/>
      <c r="MR344" s="45"/>
      <c r="MS344" s="45"/>
      <c r="MT344" s="45"/>
      <c r="MU344" s="45"/>
      <c r="MV344" s="45"/>
      <c r="MW344" s="45"/>
      <c r="MX344" s="45"/>
      <c r="MY344" s="45"/>
      <c r="MZ344" s="45"/>
      <c r="NA344" s="45"/>
      <c r="NB344" s="45"/>
    </row>
    <row r="345" spans="2:366" x14ac:dyDescent="0.2">
      <c r="B345" s="45"/>
      <c r="C345" s="58"/>
      <c r="D345" s="148"/>
      <c r="E345" s="149"/>
      <c r="F345" s="58"/>
      <c r="G345" s="148"/>
      <c r="H345" s="149"/>
      <c r="I345" s="58"/>
      <c r="J345" s="148"/>
      <c r="K345" s="149"/>
      <c r="L345" s="58"/>
      <c r="M345" s="148"/>
      <c r="N345" s="149"/>
      <c r="O345" s="58"/>
      <c r="P345" s="148"/>
      <c r="Q345" s="149"/>
      <c r="R345" s="58"/>
      <c r="S345" s="148"/>
      <c r="T345" s="149"/>
      <c r="U345" s="58"/>
      <c r="V345" s="148"/>
      <c r="W345" s="149"/>
      <c r="X345" s="58"/>
      <c r="Y345" s="148"/>
      <c r="Z345" s="149"/>
      <c r="AA345" s="58"/>
      <c r="AB345" s="148"/>
      <c r="AC345" s="149"/>
      <c r="JG345" s="44"/>
      <c r="JH345" s="45"/>
      <c r="JI345" s="45"/>
      <c r="JJ345" s="45"/>
      <c r="JK345" s="45"/>
      <c r="JL345" s="45"/>
      <c r="JM345" s="45"/>
      <c r="JN345" s="45"/>
      <c r="JO345" s="45"/>
      <c r="JP345" s="45"/>
      <c r="JQ345" s="45"/>
      <c r="JR345" s="45"/>
      <c r="JS345" s="45"/>
      <c r="JT345" s="45"/>
      <c r="JU345" s="45"/>
      <c r="JV345" s="45"/>
      <c r="JW345" s="45"/>
      <c r="JX345" s="45"/>
      <c r="JY345" s="45"/>
      <c r="JZ345" s="45"/>
      <c r="KA345" s="45"/>
      <c r="KB345" s="45"/>
      <c r="KC345" s="45"/>
      <c r="KD345" s="45"/>
      <c r="KE345" s="45"/>
      <c r="KF345" s="45"/>
      <c r="KG345" s="45"/>
      <c r="KH345" s="45"/>
      <c r="KI345" s="45"/>
      <c r="KJ345" s="45"/>
      <c r="KK345" s="45"/>
      <c r="KL345" s="45"/>
      <c r="KM345" s="45"/>
      <c r="KN345" s="45"/>
      <c r="KO345" s="45"/>
      <c r="KP345" s="45"/>
      <c r="KQ345" s="45"/>
      <c r="KR345" s="45"/>
      <c r="KS345" s="45"/>
      <c r="KT345" s="45"/>
      <c r="KU345" s="45"/>
      <c r="KV345" s="45"/>
      <c r="KW345" s="45"/>
      <c r="KX345" s="45"/>
      <c r="KY345" s="45"/>
      <c r="KZ345" s="45"/>
      <c r="LA345" s="45"/>
      <c r="LB345" s="45"/>
      <c r="LC345" s="45"/>
      <c r="LD345" s="45"/>
      <c r="LE345" s="45"/>
      <c r="LF345" s="45"/>
      <c r="LG345" s="45"/>
      <c r="LH345" s="45"/>
      <c r="LI345" s="45"/>
      <c r="LJ345" s="45"/>
      <c r="LK345" s="45"/>
      <c r="LL345" s="45"/>
      <c r="LM345" s="45"/>
      <c r="LN345" s="45"/>
      <c r="LO345" s="45"/>
      <c r="LP345" s="45"/>
      <c r="LQ345" s="45"/>
      <c r="LR345" s="45"/>
      <c r="LS345" s="45"/>
      <c r="LT345" s="45"/>
      <c r="LU345" s="45"/>
      <c r="LV345" s="45"/>
      <c r="LW345" s="45"/>
      <c r="LX345" s="45"/>
      <c r="LY345" s="45"/>
      <c r="LZ345" s="45"/>
      <c r="MA345" s="45"/>
      <c r="MB345" s="45"/>
      <c r="MC345" s="45"/>
      <c r="MD345" s="45"/>
      <c r="ME345" s="45"/>
      <c r="MF345" s="45"/>
      <c r="MG345" s="45"/>
      <c r="MH345" s="45"/>
      <c r="MI345" s="45"/>
      <c r="MJ345" s="45"/>
      <c r="MK345" s="45"/>
      <c r="ML345" s="45"/>
      <c r="MM345" s="45"/>
      <c r="MN345" s="45"/>
      <c r="MO345" s="45"/>
      <c r="MP345" s="45"/>
      <c r="MQ345" s="45"/>
      <c r="MR345" s="45"/>
      <c r="MS345" s="45"/>
      <c r="MT345" s="45"/>
      <c r="MU345" s="45"/>
      <c r="MV345" s="45"/>
      <c r="MW345" s="45"/>
      <c r="MX345" s="45"/>
      <c r="MY345" s="45"/>
      <c r="MZ345" s="45"/>
      <c r="NA345" s="45"/>
      <c r="NB345" s="45"/>
    </row>
    <row r="346" spans="2:366" x14ac:dyDescent="0.2">
      <c r="B346" s="45"/>
      <c r="C346" s="58"/>
      <c r="D346" s="148"/>
      <c r="E346" s="149"/>
      <c r="F346" s="58"/>
      <c r="G346" s="148"/>
      <c r="H346" s="149"/>
      <c r="I346" s="58"/>
      <c r="J346" s="148"/>
      <c r="K346" s="149"/>
      <c r="L346" s="58"/>
      <c r="M346" s="148"/>
      <c r="N346" s="149"/>
      <c r="O346" s="58"/>
      <c r="P346" s="148"/>
      <c r="Q346" s="149"/>
      <c r="R346" s="58"/>
      <c r="S346" s="148"/>
      <c r="T346" s="149"/>
      <c r="U346" s="58"/>
      <c r="V346" s="148"/>
      <c r="W346" s="149"/>
      <c r="X346" s="58"/>
      <c r="Y346" s="148"/>
      <c r="Z346" s="149"/>
      <c r="AA346" s="58"/>
      <c r="AB346" s="148"/>
      <c r="AC346" s="149"/>
      <c r="JG346" s="44"/>
      <c r="JH346" s="45"/>
      <c r="JI346" s="45"/>
      <c r="JJ346" s="45"/>
      <c r="JK346" s="45"/>
      <c r="JL346" s="45"/>
      <c r="JM346" s="45"/>
      <c r="JN346" s="45"/>
      <c r="JO346" s="45"/>
      <c r="JP346" s="45"/>
      <c r="JQ346" s="45"/>
      <c r="JR346" s="45"/>
      <c r="JS346" s="45"/>
      <c r="JT346" s="45"/>
      <c r="JU346" s="45"/>
      <c r="JV346" s="45"/>
      <c r="JW346" s="45"/>
      <c r="JX346" s="45"/>
      <c r="JY346" s="45"/>
      <c r="JZ346" s="45"/>
      <c r="KA346" s="45"/>
      <c r="KB346" s="45"/>
      <c r="KC346" s="45"/>
      <c r="KD346" s="45"/>
      <c r="KE346" s="45"/>
      <c r="KF346" s="45"/>
      <c r="KG346" s="45"/>
      <c r="KH346" s="45"/>
      <c r="KI346" s="45"/>
      <c r="KJ346" s="45"/>
      <c r="KK346" s="45"/>
      <c r="KL346" s="45"/>
      <c r="KM346" s="45"/>
      <c r="KN346" s="45"/>
      <c r="KO346" s="45"/>
      <c r="KP346" s="45"/>
      <c r="KQ346" s="45"/>
      <c r="KR346" s="45"/>
      <c r="KS346" s="45"/>
      <c r="KT346" s="45"/>
      <c r="KU346" s="45"/>
      <c r="KV346" s="45"/>
      <c r="KW346" s="45"/>
      <c r="KX346" s="45"/>
      <c r="KY346" s="45"/>
      <c r="KZ346" s="45"/>
      <c r="LA346" s="45"/>
      <c r="LB346" s="45"/>
      <c r="LC346" s="45"/>
      <c r="LD346" s="45"/>
      <c r="LE346" s="45"/>
      <c r="LF346" s="45"/>
      <c r="LG346" s="45"/>
      <c r="LH346" s="45"/>
      <c r="LI346" s="45"/>
      <c r="LJ346" s="45"/>
      <c r="LK346" s="45"/>
      <c r="LL346" s="45"/>
      <c r="LM346" s="45"/>
      <c r="LN346" s="45"/>
      <c r="LO346" s="45"/>
      <c r="LP346" s="45"/>
      <c r="LQ346" s="45"/>
      <c r="LR346" s="45"/>
      <c r="LS346" s="45"/>
      <c r="LT346" s="45"/>
      <c r="LU346" s="45"/>
      <c r="LV346" s="45"/>
      <c r="LW346" s="45"/>
      <c r="LX346" s="45"/>
      <c r="LY346" s="45"/>
      <c r="LZ346" s="45"/>
      <c r="MA346" s="45"/>
      <c r="MB346" s="45"/>
      <c r="MC346" s="45"/>
      <c r="MD346" s="45"/>
      <c r="ME346" s="45"/>
      <c r="MF346" s="45"/>
      <c r="MG346" s="45"/>
      <c r="MH346" s="45"/>
      <c r="MI346" s="45"/>
      <c r="MJ346" s="45"/>
      <c r="MK346" s="45"/>
      <c r="ML346" s="45"/>
      <c r="MM346" s="45"/>
      <c r="MN346" s="45"/>
      <c r="MO346" s="45"/>
      <c r="MP346" s="45"/>
      <c r="MQ346" s="45"/>
      <c r="MR346" s="45"/>
      <c r="MS346" s="45"/>
      <c r="MT346" s="45"/>
      <c r="MU346" s="45"/>
      <c r="MV346" s="45"/>
      <c r="MW346" s="45"/>
      <c r="MX346" s="45"/>
      <c r="MY346" s="45"/>
      <c r="MZ346" s="45"/>
      <c r="NA346" s="45"/>
      <c r="NB346" s="45"/>
    </row>
    <row r="347" spans="2:366" x14ac:dyDescent="0.2">
      <c r="B347" s="45"/>
      <c r="C347" s="58"/>
      <c r="D347" s="148"/>
      <c r="E347" s="149"/>
      <c r="F347" s="58"/>
      <c r="G347" s="148"/>
      <c r="H347" s="149"/>
      <c r="I347" s="58"/>
      <c r="J347" s="148"/>
      <c r="K347" s="149"/>
      <c r="L347" s="58"/>
      <c r="M347" s="148"/>
      <c r="N347" s="149"/>
      <c r="O347" s="58"/>
      <c r="P347" s="148"/>
      <c r="Q347" s="149"/>
      <c r="R347" s="58"/>
      <c r="S347" s="148"/>
      <c r="T347" s="149"/>
      <c r="U347" s="58"/>
      <c r="V347" s="148"/>
      <c r="W347" s="149"/>
      <c r="X347" s="58"/>
      <c r="Y347" s="148"/>
      <c r="Z347" s="149"/>
      <c r="AA347" s="58"/>
      <c r="AB347" s="148"/>
      <c r="AC347" s="149"/>
      <c r="JG347" s="44"/>
      <c r="JH347" s="45"/>
      <c r="JI347" s="45"/>
      <c r="JJ347" s="45"/>
      <c r="JK347" s="45"/>
      <c r="JL347" s="45"/>
      <c r="JM347" s="45"/>
      <c r="JN347" s="45"/>
      <c r="JO347" s="45"/>
      <c r="JP347" s="45"/>
      <c r="JQ347" s="45"/>
      <c r="JR347" s="45"/>
      <c r="JS347" s="45"/>
      <c r="JT347" s="45"/>
      <c r="JU347" s="45"/>
      <c r="JV347" s="45"/>
      <c r="JW347" s="45"/>
      <c r="JX347" s="45"/>
      <c r="JY347" s="45"/>
      <c r="JZ347" s="45"/>
      <c r="KA347" s="45"/>
      <c r="KB347" s="45"/>
      <c r="KC347" s="45"/>
      <c r="KD347" s="45"/>
      <c r="KE347" s="45"/>
      <c r="KF347" s="45"/>
      <c r="KG347" s="45"/>
      <c r="KH347" s="45"/>
      <c r="KI347" s="45"/>
      <c r="KJ347" s="45"/>
      <c r="KK347" s="45"/>
      <c r="KL347" s="45"/>
      <c r="KM347" s="45"/>
      <c r="KN347" s="45"/>
      <c r="KO347" s="45"/>
      <c r="KP347" s="45"/>
      <c r="KQ347" s="45"/>
      <c r="KR347" s="45"/>
      <c r="KS347" s="45"/>
      <c r="KT347" s="45"/>
      <c r="KU347" s="45"/>
      <c r="KV347" s="45"/>
      <c r="KW347" s="45"/>
      <c r="KX347" s="45"/>
      <c r="KY347" s="45"/>
      <c r="KZ347" s="45"/>
      <c r="LA347" s="45"/>
      <c r="LB347" s="45"/>
      <c r="LC347" s="45"/>
      <c r="LD347" s="45"/>
      <c r="LE347" s="45"/>
      <c r="LF347" s="45"/>
      <c r="LG347" s="45"/>
      <c r="LH347" s="45"/>
      <c r="LI347" s="45"/>
      <c r="LJ347" s="45"/>
      <c r="LK347" s="45"/>
      <c r="LL347" s="45"/>
      <c r="LM347" s="45"/>
      <c r="LN347" s="45"/>
      <c r="LO347" s="45"/>
      <c r="LP347" s="45"/>
      <c r="LQ347" s="45"/>
      <c r="LR347" s="45"/>
      <c r="LS347" s="45"/>
      <c r="LT347" s="45"/>
      <c r="LU347" s="45"/>
      <c r="LV347" s="45"/>
      <c r="LW347" s="45"/>
      <c r="LX347" s="45"/>
      <c r="LY347" s="45"/>
      <c r="LZ347" s="45"/>
      <c r="MA347" s="45"/>
      <c r="MB347" s="45"/>
      <c r="MC347" s="45"/>
      <c r="MD347" s="45"/>
      <c r="ME347" s="45"/>
      <c r="MF347" s="45"/>
      <c r="MG347" s="45"/>
      <c r="MH347" s="45"/>
      <c r="MI347" s="45"/>
      <c r="MJ347" s="45"/>
      <c r="MK347" s="45"/>
      <c r="ML347" s="45"/>
      <c r="MM347" s="45"/>
      <c r="MN347" s="45"/>
      <c r="MO347" s="45"/>
      <c r="MP347" s="45"/>
      <c r="MQ347" s="45"/>
      <c r="MR347" s="45"/>
      <c r="MS347" s="45"/>
      <c r="MT347" s="45"/>
      <c r="MU347" s="45"/>
      <c r="MV347" s="45"/>
      <c r="MW347" s="45"/>
      <c r="MX347" s="45"/>
      <c r="MY347" s="45"/>
      <c r="MZ347" s="45"/>
      <c r="NA347" s="45"/>
      <c r="NB347" s="45"/>
    </row>
    <row r="348" spans="2:366" x14ac:dyDescent="0.2">
      <c r="B348" s="45"/>
      <c r="C348" s="58"/>
      <c r="D348" s="148"/>
      <c r="E348" s="149"/>
      <c r="F348" s="58"/>
      <c r="G348" s="148"/>
      <c r="H348" s="149"/>
      <c r="I348" s="58"/>
      <c r="J348" s="148"/>
      <c r="K348" s="149"/>
      <c r="L348" s="58"/>
      <c r="M348" s="148"/>
      <c r="N348" s="149"/>
      <c r="O348" s="58"/>
      <c r="P348" s="148"/>
      <c r="Q348" s="149"/>
      <c r="R348" s="58"/>
      <c r="S348" s="148"/>
      <c r="T348" s="149"/>
      <c r="U348" s="58"/>
      <c r="V348" s="148"/>
      <c r="W348" s="149"/>
      <c r="X348" s="58"/>
      <c r="Y348" s="148"/>
      <c r="Z348" s="149"/>
      <c r="AA348" s="58"/>
      <c r="AB348" s="148"/>
      <c r="AC348" s="149"/>
      <c r="JG348" s="44"/>
      <c r="JH348" s="45"/>
      <c r="JI348" s="45"/>
      <c r="JJ348" s="45"/>
      <c r="JK348" s="45"/>
      <c r="JL348" s="45"/>
      <c r="JM348" s="45"/>
      <c r="JN348" s="45"/>
      <c r="JO348" s="45"/>
      <c r="JP348" s="45"/>
      <c r="JQ348" s="45"/>
      <c r="JR348" s="45"/>
      <c r="JS348" s="45"/>
      <c r="JT348" s="45"/>
      <c r="JU348" s="45"/>
      <c r="JV348" s="45"/>
      <c r="JW348" s="45"/>
      <c r="JX348" s="45"/>
      <c r="JY348" s="45"/>
      <c r="JZ348" s="45"/>
      <c r="KA348" s="45"/>
      <c r="KB348" s="45"/>
      <c r="KC348" s="45"/>
      <c r="KD348" s="45"/>
      <c r="KE348" s="45"/>
      <c r="KF348" s="45"/>
      <c r="KG348" s="45"/>
      <c r="KH348" s="45"/>
      <c r="KI348" s="45"/>
      <c r="KJ348" s="45"/>
      <c r="KK348" s="45"/>
      <c r="KL348" s="45"/>
      <c r="KM348" s="45"/>
      <c r="KN348" s="45"/>
      <c r="KO348" s="45"/>
      <c r="KP348" s="45"/>
      <c r="KQ348" s="45"/>
      <c r="KR348" s="45"/>
      <c r="KS348" s="45"/>
      <c r="KT348" s="45"/>
      <c r="KU348" s="45"/>
      <c r="KV348" s="45"/>
      <c r="KW348" s="45"/>
      <c r="KX348" s="45"/>
      <c r="KY348" s="45"/>
      <c r="KZ348" s="45"/>
      <c r="LA348" s="45"/>
      <c r="LB348" s="45"/>
      <c r="LC348" s="45"/>
      <c r="LD348" s="45"/>
      <c r="LE348" s="45"/>
      <c r="LF348" s="45"/>
      <c r="LG348" s="45"/>
      <c r="LH348" s="45"/>
      <c r="LI348" s="45"/>
      <c r="LJ348" s="45"/>
      <c r="LK348" s="45"/>
      <c r="LL348" s="45"/>
      <c r="LM348" s="45"/>
      <c r="LN348" s="45"/>
      <c r="LO348" s="45"/>
      <c r="LP348" s="45"/>
      <c r="LQ348" s="45"/>
      <c r="LR348" s="45"/>
      <c r="LS348" s="45"/>
      <c r="LT348" s="45"/>
      <c r="LU348" s="45"/>
      <c r="LV348" s="45"/>
      <c r="LW348" s="45"/>
      <c r="LX348" s="45"/>
      <c r="LY348" s="45"/>
      <c r="LZ348" s="45"/>
      <c r="MA348" s="45"/>
      <c r="MB348" s="45"/>
      <c r="MC348" s="45"/>
      <c r="MD348" s="45"/>
      <c r="ME348" s="45"/>
      <c r="MF348" s="45"/>
      <c r="MG348" s="45"/>
      <c r="MH348" s="45"/>
      <c r="MI348" s="45"/>
      <c r="MJ348" s="45"/>
      <c r="MK348" s="45"/>
      <c r="ML348" s="45"/>
      <c r="MM348" s="45"/>
      <c r="MN348" s="45"/>
      <c r="MO348" s="45"/>
      <c r="MP348" s="45"/>
      <c r="MQ348" s="45"/>
      <c r="MR348" s="45"/>
      <c r="MS348" s="45"/>
      <c r="MT348" s="45"/>
      <c r="MU348" s="45"/>
      <c r="MV348" s="45"/>
      <c r="MW348" s="45"/>
      <c r="MX348" s="45"/>
      <c r="MY348" s="45"/>
      <c r="MZ348" s="45"/>
      <c r="NA348" s="45"/>
      <c r="NB348" s="45"/>
    </row>
    <row r="349" spans="2:366" x14ac:dyDescent="0.2">
      <c r="B349" s="45"/>
      <c r="C349" s="58"/>
      <c r="D349" s="148"/>
      <c r="E349" s="149"/>
      <c r="F349" s="58"/>
      <c r="G349" s="148"/>
      <c r="H349" s="149"/>
      <c r="I349" s="58"/>
      <c r="J349" s="148"/>
      <c r="K349" s="149"/>
      <c r="L349" s="58"/>
      <c r="M349" s="148"/>
      <c r="N349" s="149"/>
      <c r="O349" s="58"/>
      <c r="P349" s="148"/>
      <c r="Q349" s="149"/>
      <c r="R349" s="58"/>
      <c r="S349" s="148"/>
      <c r="T349" s="149"/>
      <c r="U349" s="58"/>
      <c r="V349" s="148"/>
      <c r="W349" s="149"/>
      <c r="X349" s="58"/>
      <c r="Y349" s="148"/>
      <c r="Z349" s="149"/>
      <c r="AA349" s="58"/>
      <c r="AB349" s="148"/>
      <c r="AC349" s="149"/>
      <c r="JG349" s="44"/>
      <c r="JH349" s="45"/>
      <c r="JI349" s="45"/>
      <c r="JJ349" s="45"/>
      <c r="JK349" s="45"/>
      <c r="JL349" s="45"/>
      <c r="JM349" s="45"/>
      <c r="JN349" s="45"/>
      <c r="JO349" s="45"/>
      <c r="JP349" s="45"/>
      <c r="JQ349" s="45"/>
      <c r="JR349" s="45"/>
      <c r="JS349" s="45"/>
      <c r="JT349" s="45"/>
      <c r="JU349" s="45"/>
      <c r="JV349" s="45"/>
      <c r="JW349" s="45"/>
      <c r="JX349" s="45"/>
      <c r="JY349" s="45"/>
      <c r="JZ349" s="45"/>
      <c r="KA349" s="45"/>
      <c r="KB349" s="45"/>
      <c r="KC349" s="45"/>
      <c r="KD349" s="45"/>
      <c r="KE349" s="45"/>
      <c r="KF349" s="45"/>
      <c r="KG349" s="45"/>
      <c r="KH349" s="45"/>
      <c r="KI349" s="45"/>
      <c r="KJ349" s="45"/>
      <c r="KK349" s="45"/>
      <c r="KL349" s="45"/>
      <c r="KM349" s="45"/>
      <c r="KN349" s="45"/>
      <c r="KO349" s="45"/>
      <c r="KP349" s="45"/>
      <c r="KQ349" s="45"/>
      <c r="KR349" s="45"/>
      <c r="KS349" s="45"/>
      <c r="KT349" s="45"/>
      <c r="KU349" s="45"/>
      <c r="KV349" s="45"/>
      <c r="KW349" s="45"/>
      <c r="KX349" s="45"/>
      <c r="KY349" s="45"/>
      <c r="KZ349" s="45"/>
      <c r="LA349" s="45"/>
      <c r="LB349" s="45"/>
      <c r="LC349" s="45"/>
      <c r="LD349" s="45"/>
      <c r="LE349" s="45"/>
      <c r="LF349" s="45"/>
      <c r="LG349" s="45"/>
      <c r="LH349" s="45"/>
      <c r="LI349" s="45"/>
      <c r="LJ349" s="45"/>
      <c r="LK349" s="45"/>
      <c r="LL349" s="45"/>
      <c r="LM349" s="45"/>
      <c r="LN349" s="45"/>
      <c r="LO349" s="45"/>
      <c r="LP349" s="45"/>
      <c r="LQ349" s="45"/>
      <c r="LR349" s="45"/>
      <c r="LS349" s="45"/>
      <c r="LT349" s="45"/>
      <c r="LU349" s="45"/>
      <c r="LV349" s="45"/>
      <c r="LW349" s="45"/>
      <c r="LX349" s="45"/>
      <c r="LY349" s="45"/>
      <c r="LZ349" s="45"/>
      <c r="MA349" s="45"/>
      <c r="MB349" s="45"/>
      <c r="MC349" s="45"/>
      <c r="MD349" s="45"/>
      <c r="ME349" s="45"/>
      <c r="MF349" s="45"/>
      <c r="MG349" s="45"/>
      <c r="MH349" s="45"/>
      <c r="MI349" s="45"/>
      <c r="MJ349" s="45"/>
      <c r="MK349" s="45"/>
      <c r="ML349" s="45"/>
      <c r="MM349" s="45"/>
      <c r="MN349" s="45"/>
      <c r="MO349" s="45"/>
      <c r="MP349" s="45"/>
      <c r="MQ349" s="45"/>
      <c r="MR349" s="45"/>
      <c r="MS349" s="45"/>
      <c r="MT349" s="45"/>
      <c r="MU349" s="45"/>
      <c r="MV349" s="45"/>
      <c r="MW349" s="45"/>
      <c r="MX349" s="45"/>
      <c r="MY349" s="45"/>
      <c r="MZ349" s="45"/>
      <c r="NA349" s="45"/>
      <c r="NB349" s="45"/>
    </row>
    <row r="350" spans="2:366" x14ac:dyDescent="0.2">
      <c r="B350" s="45"/>
      <c r="C350" s="58"/>
      <c r="D350" s="148"/>
      <c r="E350" s="149"/>
      <c r="F350" s="58"/>
      <c r="G350" s="148"/>
      <c r="H350" s="149"/>
      <c r="I350" s="58"/>
      <c r="J350" s="148"/>
      <c r="K350" s="149"/>
      <c r="L350" s="58"/>
      <c r="M350" s="148"/>
      <c r="N350" s="149"/>
      <c r="O350" s="58"/>
      <c r="P350" s="148"/>
      <c r="Q350" s="149"/>
      <c r="R350" s="58"/>
      <c r="S350" s="148"/>
      <c r="T350" s="149"/>
      <c r="U350" s="58"/>
      <c r="V350" s="148"/>
      <c r="W350" s="149"/>
      <c r="X350" s="58"/>
      <c r="Y350" s="148"/>
      <c r="Z350" s="149"/>
      <c r="AA350" s="58"/>
      <c r="AB350" s="148"/>
      <c r="AC350" s="149"/>
      <c r="JG350" s="44"/>
      <c r="JH350" s="45"/>
      <c r="JI350" s="45"/>
      <c r="JJ350" s="45"/>
      <c r="JK350" s="45"/>
      <c r="JL350" s="45"/>
      <c r="JM350" s="45"/>
      <c r="JN350" s="45"/>
      <c r="JO350" s="45"/>
      <c r="JP350" s="45"/>
      <c r="JQ350" s="45"/>
      <c r="JR350" s="45"/>
      <c r="JS350" s="45"/>
      <c r="JT350" s="45"/>
      <c r="JU350" s="45"/>
      <c r="JV350" s="45"/>
      <c r="JW350" s="45"/>
      <c r="JX350" s="45"/>
      <c r="JY350" s="45"/>
      <c r="JZ350" s="45"/>
      <c r="KA350" s="45"/>
      <c r="KB350" s="45"/>
      <c r="KC350" s="45"/>
      <c r="KD350" s="45"/>
      <c r="KE350" s="45"/>
      <c r="KF350" s="45"/>
      <c r="KG350" s="45"/>
      <c r="KH350" s="45"/>
      <c r="KI350" s="45"/>
      <c r="KJ350" s="45"/>
      <c r="KK350" s="45"/>
      <c r="KL350" s="45"/>
      <c r="KM350" s="45"/>
      <c r="KN350" s="45"/>
      <c r="KO350" s="45"/>
      <c r="KP350" s="45"/>
      <c r="KQ350" s="45"/>
      <c r="KR350" s="45"/>
      <c r="KS350" s="45"/>
      <c r="KT350" s="45"/>
      <c r="KU350" s="45"/>
      <c r="KV350" s="45"/>
      <c r="KW350" s="45"/>
      <c r="KX350" s="45"/>
      <c r="KY350" s="45"/>
      <c r="KZ350" s="45"/>
      <c r="LA350" s="45"/>
      <c r="LB350" s="45"/>
      <c r="LC350" s="45"/>
      <c r="LD350" s="45"/>
      <c r="LE350" s="45"/>
      <c r="LF350" s="45"/>
      <c r="LG350" s="45"/>
      <c r="LH350" s="45"/>
      <c r="LI350" s="45"/>
      <c r="LJ350" s="45"/>
      <c r="LK350" s="45"/>
      <c r="LL350" s="45"/>
      <c r="LM350" s="45"/>
      <c r="LN350" s="45"/>
      <c r="LO350" s="45"/>
      <c r="LP350" s="45"/>
      <c r="LQ350" s="45"/>
      <c r="LR350" s="45"/>
      <c r="LS350" s="45"/>
      <c r="LT350" s="45"/>
      <c r="LU350" s="45"/>
      <c r="LV350" s="45"/>
      <c r="LW350" s="45"/>
      <c r="LX350" s="45"/>
      <c r="LY350" s="45"/>
      <c r="LZ350" s="45"/>
      <c r="MA350" s="45"/>
      <c r="MB350" s="45"/>
      <c r="MC350" s="45"/>
      <c r="MD350" s="45"/>
      <c r="ME350" s="45"/>
      <c r="MF350" s="45"/>
      <c r="MG350" s="45"/>
      <c r="MH350" s="45"/>
      <c r="MI350" s="45"/>
      <c r="MJ350" s="45"/>
      <c r="MK350" s="45"/>
      <c r="ML350" s="45"/>
      <c r="MM350" s="45"/>
      <c r="MN350" s="45"/>
      <c r="MO350" s="45"/>
      <c r="MP350" s="45"/>
      <c r="MQ350" s="45"/>
      <c r="MR350" s="45"/>
      <c r="MS350" s="45"/>
      <c r="MT350" s="45"/>
      <c r="MU350" s="45"/>
      <c r="MV350" s="45"/>
      <c r="MW350" s="45"/>
      <c r="MX350" s="45"/>
      <c r="MY350" s="45"/>
      <c r="MZ350" s="45"/>
      <c r="NA350" s="45"/>
      <c r="NB350" s="45"/>
    </row>
    <row r="351" spans="2:366" x14ac:dyDescent="0.2">
      <c r="B351" s="45"/>
      <c r="C351" s="58"/>
      <c r="D351" s="148"/>
      <c r="E351" s="149"/>
      <c r="F351" s="58"/>
      <c r="G351" s="148"/>
      <c r="H351" s="149"/>
      <c r="I351" s="58"/>
      <c r="J351" s="148"/>
      <c r="K351" s="149"/>
      <c r="L351" s="58"/>
      <c r="M351" s="148"/>
      <c r="N351" s="149"/>
      <c r="O351" s="58"/>
      <c r="P351" s="148"/>
      <c r="Q351" s="149"/>
      <c r="R351" s="58"/>
      <c r="S351" s="148"/>
      <c r="T351" s="149"/>
      <c r="U351" s="58"/>
      <c r="V351" s="148"/>
      <c r="W351" s="149"/>
      <c r="X351" s="58"/>
      <c r="Y351" s="148"/>
      <c r="Z351" s="149"/>
      <c r="AA351" s="58"/>
      <c r="AB351" s="148"/>
      <c r="AC351" s="149"/>
      <c r="JG351" s="44"/>
      <c r="JH351" s="45"/>
      <c r="JI351" s="45"/>
      <c r="JJ351" s="45"/>
      <c r="JK351" s="45"/>
      <c r="JL351" s="45"/>
      <c r="JM351" s="45"/>
      <c r="JN351" s="45"/>
      <c r="JO351" s="45"/>
      <c r="JP351" s="45"/>
      <c r="JQ351" s="45"/>
      <c r="JR351" s="45"/>
      <c r="JS351" s="45"/>
      <c r="JT351" s="45"/>
      <c r="JU351" s="45"/>
      <c r="JV351" s="45"/>
      <c r="JW351" s="45"/>
      <c r="JX351" s="45"/>
      <c r="JY351" s="45"/>
      <c r="JZ351" s="45"/>
      <c r="KA351" s="45"/>
      <c r="KB351" s="45"/>
      <c r="KC351" s="45"/>
      <c r="KD351" s="45"/>
      <c r="KE351" s="45"/>
      <c r="KF351" s="45"/>
      <c r="KG351" s="45"/>
      <c r="KH351" s="45"/>
      <c r="KI351" s="45"/>
      <c r="KJ351" s="45"/>
      <c r="KK351" s="45"/>
      <c r="KL351" s="45"/>
      <c r="KM351" s="45"/>
      <c r="KN351" s="45"/>
      <c r="KO351" s="45"/>
      <c r="KP351" s="45"/>
      <c r="KQ351" s="45"/>
      <c r="KR351" s="45"/>
      <c r="KS351" s="45"/>
      <c r="KT351" s="45"/>
      <c r="KU351" s="45"/>
      <c r="KV351" s="45"/>
      <c r="KW351" s="45"/>
      <c r="KX351" s="45"/>
      <c r="KY351" s="45"/>
      <c r="KZ351" s="45"/>
      <c r="LA351" s="45"/>
      <c r="LB351" s="45"/>
      <c r="LC351" s="45"/>
      <c r="LD351" s="45"/>
      <c r="LE351" s="45"/>
      <c r="LF351" s="45"/>
      <c r="LG351" s="45"/>
      <c r="LH351" s="45"/>
      <c r="LI351" s="45"/>
      <c r="LJ351" s="45"/>
      <c r="LK351" s="45"/>
      <c r="LL351" s="45"/>
      <c r="LM351" s="45"/>
      <c r="LN351" s="45"/>
      <c r="LO351" s="45"/>
      <c r="LP351" s="45"/>
      <c r="LQ351" s="45"/>
      <c r="LR351" s="45"/>
      <c r="LS351" s="45"/>
      <c r="LT351" s="45"/>
      <c r="LU351" s="45"/>
      <c r="LV351" s="45"/>
      <c r="LW351" s="45"/>
      <c r="LX351" s="45"/>
      <c r="LY351" s="45"/>
      <c r="LZ351" s="45"/>
      <c r="MA351" s="45"/>
      <c r="MB351" s="45"/>
      <c r="MC351" s="45"/>
      <c r="MD351" s="45"/>
      <c r="ME351" s="45"/>
      <c r="MF351" s="45"/>
      <c r="MG351" s="45"/>
      <c r="MH351" s="45"/>
      <c r="MI351" s="45"/>
      <c r="MJ351" s="45"/>
      <c r="MK351" s="45"/>
      <c r="ML351" s="45"/>
      <c r="MM351" s="45"/>
      <c r="MN351" s="45"/>
      <c r="MO351" s="45"/>
      <c r="MP351" s="45"/>
      <c r="MQ351" s="45"/>
      <c r="MR351" s="45"/>
      <c r="MS351" s="45"/>
      <c r="MT351" s="45"/>
      <c r="MU351" s="45"/>
      <c r="MV351" s="45"/>
      <c r="MW351" s="45"/>
      <c r="MX351" s="45"/>
      <c r="MY351" s="45"/>
      <c r="MZ351" s="45"/>
      <c r="NA351" s="45"/>
      <c r="NB351" s="45"/>
    </row>
    <row r="352" spans="2:366" x14ac:dyDescent="0.2">
      <c r="B352" s="45"/>
      <c r="C352" s="58"/>
      <c r="D352" s="148"/>
      <c r="E352" s="149"/>
      <c r="F352" s="58"/>
      <c r="G352" s="148"/>
      <c r="H352" s="149"/>
      <c r="I352" s="58"/>
      <c r="J352" s="148"/>
      <c r="K352" s="149"/>
      <c r="L352" s="58"/>
      <c r="M352" s="148"/>
      <c r="N352" s="149"/>
      <c r="O352" s="58"/>
      <c r="P352" s="148"/>
      <c r="Q352" s="149"/>
      <c r="R352" s="58"/>
      <c r="S352" s="148"/>
      <c r="T352" s="149"/>
      <c r="U352" s="58"/>
      <c r="V352" s="148"/>
      <c r="W352" s="149"/>
      <c r="X352" s="58"/>
      <c r="Y352" s="148"/>
      <c r="Z352" s="149"/>
      <c r="AA352" s="58"/>
      <c r="AB352" s="148"/>
      <c r="AC352" s="149"/>
      <c r="JG352" s="44"/>
      <c r="JH352" s="45"/>
      <c r="JI352" s="45"/>
      <c r="JJ352" s="45"/>
      <c r="JK352" s="45"/>
      <c r="JL352" s="45"/>
      <c r="JM352" s="45"/>
      <c r="JN352" s="45"/>
      <c r="JO352" s="45"/>
      <c r="JP352" s="45"/>
      <c r="JQ352" s="45"/>
      <c r="JR352" s="45"/>
      <c r="JS352" s="45"/>
      <c r="JT352" s="45"/>
      <c r="JU352" s="45"/>
      <c r="JV352" s="45"/>
      <c r="JW352" s="45"/>
      <c r="JX352" s="45"/>
      <c r="JY352" s="45"/>
      <c r="JZ352" s="45"/>
      <c r="KA352" s="45"/>
      <c r="KB352" s="45"/>
      <c r="KC352" s="45"/>
      <c r="KD352" s="45"/>
      <c r="KE352" s="45"/>
      <c r="KF352" s="45"/>
      <c r="KG352" s="45"/>
      <c r="KH352" s="45"/>
      <c r="KI352" s="45"/>
      <c r="KJ352" s="45"/>
      <c r="KK352" s="45"/>
      <c r="KL352" s="45"/>
      <c r="KM352" s="45"/>
      <c r="KN352" s="45"/>
      <c r="KO352" s="45"/>
      <c r="KP352" s="45"/>
      <c r="KQ352" s="45"/>
      <c r="KR352" s="45"/>
      <c r="KS352" s="45"/>
      <c r="KT352" s="45"/>
      <c r="KU352" s="45"/>
      <c r="KV352" s="45"/>
      <c r="KW352" s="45"/>
      <c r="KX352" s="45"/>
      <c r="KY352" s="45"/>
      <c r="KZ352" s="45"/>
      <c r="LA352" s="45"/>
      <c r="LB352" s="45"/>
      <c r="LC352" s="45"/>
      <c r="LD352" s="45"/>
      <c r="LE352" s="45"/>
      <c r="LF352" s="45"/>
      <c r="LG352" s="45"/>
      <c r="LH352" s="45"/>
      <c r="LI352" s="45"/>
      <c r="LJ352" s="45"/>
      <c r="LK352" s="45"/>
      <c r="LL352" s="45"/>
      <c r="LM352" s="45"/>
      <c r="LN352" s="45"/>
      <c r="LO352" s="45"/>
      <c r="LP352" s="45"/>
      <c r="LQ352" s="45"/>
      <c r="LR352" s="45"/>
      <c r="LS352" s="45"/>
      <c r="LT352" s="45"/>
      <c r="LU352" s="45"/>
      <c r="LV352" s="45"/>
      <c r="LW352" s="45"/>
      <c r="LX352" s="45"/>
      <c r="LY352" s="45"/>
      <c r="LZ352" s="45"/>
      <c r="MA352" s="45"/>
      <c r="MB352" s="45"/>
      <c r="MC352" s="45"/>
      <c r="MD352" s="45"/>
      <c r="ME352" s="45"/>
      <c r="MF352" s="45"/>
      <c r="MG352" s="45"/>
      <c r="MH352" s="45"/>
      <c r="MI352" s="45"/>
      <c r="MJ352" s="45"/>
      <c r="MK352" s="45"/>
      <c r="ML352" s="45"/>
      <c r="MM352" s="45"/>
      <c r="MN352" s="45"/>
      <c r="MO352" s="45"/>
      <c r="MP352" s="45"/>
      <c r="MQ352" s="45"/>
      <c r="MR352" s="45"/>
      <c r="MS352" s="45"/>
      <c r="MT352" s="45"/>
      <c r="MU352" s="45"/>
      <c r="MV352" s="45"/>
      <c r="MW352" s="45"/>
      <c r="MX352" s="45"/>
      <c r="MY352" s="45"/>
      <c r="MZ352" s="45"/>
      <c r="NA352" s="45"/>
      <c r="NB352" s="45"/>
    </row>
    <row r="353" spans="2:366" x14ac:dyDescent="0.2">
      <c r="B353" s="45"/>
      <c r="C353" s="58"/>
      <c r="D353" s="148"/>
      <c r="E353" s="149"/>
      <c r="F353" s="58"/>
      <c r="G353" s="148"/>
      <c r="H353" s="149"/>
      <c r="I353" s="58"/>
      <c r="J353" s="148"/>
      <c r="K353" s="149"/>
      <c r="L353" s="58"/>
      <c r="M353" s="148"/>
      <c r="N353" s="149"/>
      <c r="O353" s="58"/>
      <c r="P353" s="148"/>
      <c r="Q353" s="149"/>
      <c r="R353" s="58"/>
      <c r="S353" s="148"/>
      <c r="T353" s="149"/>
      <c r="U353" s="58"/>
      <c r="V353" s="148"/>
      <c r="W353" s="149"/>
      <c r="X353" s="58"/>
      <c r="Y353" s="148"/>
      <c r="Z353" s="149"/>
      <c r="AA353" s="58"/>
      <c r="AB353" s="148"/>
      <c r="AC353" s="149"/>
      <c r="JG353" s="44"/>
      <c r="JH353" s="45"/>
      <c r="JI353" s="45"/>
      <c r="JJ353" s="45"/>
      <c r="JK353" s="45"/>
      <c r="JL353" s="45"/>
      <c r="JM353" s="45"/>
      <c r="JN353" s="45"/>
      <c r="JO353" s="45"/>
      <c r="JP353" s="45"/>
      <c r="JQ353" s="45"/>
      <c r="JR353" s="45"/>
      <c r="JS353" s="45"/>
      <c r="JT353" s="45"/>
      <c r="JU353" s="45"/>
      <c r="JV353" s="45"/>
      <c r="JW353" s="45"/>
      <c r="JX353" s="45"/>
      <c r="JY353" s="45"/>
      <c r="JZ353" s="45"/>
      <c r="KA353" s="45"/>
      <c r="KB353" s="45"/>
      <c r="KC353" s="45"/>
      <c r="KD353" s="45"/>
      <c r="KE353" s="45"/>
      <c r="KF353" s="45"/>
      <c r="KG353" s="45"/>
      <c r="KH353" s="45"/>
      <c r="KI353" s="45"/>
      <c r="KJ353" s="45"/>
      <c r="KK353" s="45"/>
      <c r="KL353" s="45"/>
      <c r="KM353" s="45"/>
      <c r="KN353" s="45"/>
      <c r="KO353" s="45"/>
      <c r="KP353" s="45"/>
      <c r="KQ353" s="45"/>
      <c r="KR353" s="45"/>
      <c r="KS353" s="45"/>
      <c r="KT353" s="45"/>
      <c r="KU353" s="45"/>
      <c r="KV353" s="45"/>
      <c r="KW353" s="45"/>
      <c r="KX353" s="45"/>
      <c r="KY353" s="45"/>
      <c r="KZ353" s="45"/>
      <c r="LA353" s="45"/>
      <c r="LB353" s="45"/>
      <c r="LC353" s="45"/>
      <c r="LD353" s="45"/>
      <c r="LE353" s="45"/>
      <c r="LF353" s="45"/>
      <c r="LG353" s="45"/>
      <c r="LH353" s="45"/>
      <c r="LI353" s="45"/>
      <c r="LJ353" s="45"/>
      <c r="LK353" s="45"/>
      <c r="LL353" s="45"/>
      <c r="LM353" s="45"/>
      <c r="LN353" s="45"/>
      <c r="LO353" s="45"/>
      <c r="LP353" s="45"/>
      <c r="LQ353" s="45"/>
      <c r="LR353" s="45"/>
      <c r="LS353" s="45"/>
      <c r="LT353" s="45"/>
      <c r="LU353" s="45"/>
      <c r="LV353" s="45"/>
      <c r="LW353" s="45"/>
      <c r="LX353" s="45"/>
      <c r="LY353" s="45"/>
      <c r="LZ353" s="45"/>
      <c r="MA353" s="45"/>
      <c r="MB353" s="45"/>
      <c r="MC353" s="45"/>
      <c r="MD353" s="45"/>
      <c r="ME353" s="45"/>
      <c r="MF353" s="45"/>
      <c r="MG353" s="45"/>
      <c r="MH353" s="45"/>
      <c r="MI353" s="45"/>
      <c r="MJ353" s="45"/>
      <c r="MK353" s="45"/>
      <c r="ML353" s="45"/>
      <c r="MM353" s="45"/>
      <c r="MN353" s="45"/>
      <c r="MO353" s="45"/>
      <c r="MP353" s="45"/>
      <c r="MQ353" s="45"/>
      <c r="MR353" s="45"/>
      <c r="MS353" s="45"/>
      <c r="MT353" s="45"/>
      <c r="MU353" s="45"/>
      <c r="MV353" s="45"/>
      <c r="MW353" s="45"/>
      <c r="MX353" s="45"/>
      <c r="MY353" s="45"/>
      <c r="MZ353" s="45"/>
      <c r="NA353" s="45"/>
      <c r="NB353" s="45"/>
    </row>
    <row r="354" spans="2:366" x14ac:dyDescent="0.2">
      <c r="B354" s="45"/>
      <c r="C354" s="58"/>
      <c r="D354" s="148"/>
      <c r="E354" s="149"/>
      <c r="F354" s="58"/>
      <c r="G354" s="148"/>
      <c r="H354" s="149"/>
      <c r="I354" s="58"/>
      <c r="J354" s="148"/>
      <c r="K354" s="149"/>
      <c r="L354" s="58"/>
      <c r="M354" s="148"/>
      <c r="N354" s="149"/>
      <c r="O354" s="58"/>
      <c r="P354" s="148"/>
      <c r="Q354" s="149"/>
      <c r="R354" s="58"/>
      <c r="S354" s="148"/>
      <c r="T354" s="149"/>
      <c r="U354" s="58"/>
      <c r="V354" s="148"/>
      <c r="W354" s="149"/>
      <c r="X354" s="58"/>
      <c r="Y354" s="148"/>
      <c r="Z354" s="149"/>
      <c r="AA354" s="58"/>
      <c r="AB354" s="148"/>
      <c r="AC354" s="149"/>
      <c r="JG354" s="44"/>
      <c r="JH354" s="45"/>
      <c r="JI354" s="45"/>
      <c r="JJ354" s="45"/>
      <c r="JK354" s="45"/>
      <c r="JL354" s="45"/>
      <c r="JM354" s="45"/>
      <c r="JN354" s="45"/>
      <c r="JO354" s="45"/>
      <c r="JP354" s="45"/>
      <c r="JQ354" s="45"/>
      <c r="JR354" s="45"/>
      <c r="JS354" s="45"/>
      <c r="JT354" s="45"/>
      <c r="JU354" s="45"/>
      <c r="JV354" s="45"/>
      <c r="JW354" s="45"/>
      <c r="JX354" s="45"/>
      <c r="JY354" s="45"/>
      <c r="JZ354" s="45"/>
      <c r="KA354" s="45"/>
      <c r="KB354" s="45"/>
      <c r="KC354" s="45"/>
      <c r="KD354" s="45"/>
      <c r="KE354" s="45"/>
      <c r="KF354" s="45"/>
      <c r="KG354" s="45"/>
      <c r="KH354" s="45"/>
      <c r="KI354" s="45"/>
      <c r="KJ354" s="45"/>
      <c r="KK354" s="45"/>
      <c r="KL354" s="45"/>
      <c r="KM354" s="45"/>
      <c r="KN354" s="45"/>
      <c r="KO354" s="45"/>
      <c r="KP354" s="45"/>
      <c r="KQ354" s="45"/>
      <c r="KR354" s="45"/>
      <c r="KS354" s="45"/>
      <c r="KT354" s="45"/>
      <c r="KU354" s="45"/>
      <c r="KV354" s="45"/>
      <c r="KW354" s="45"/>
      <c r="KX354" s="45"/>
      <c r="KY354" s="45"/>
      <c r="KZ354" s="45"/>
      <c r="LA354" s="45"/>
      <c r="LB354" s="45"/>
      <c r="LC354" s="45"/>
      <c r="LD354" s="45"/>
      <c r="LE354" s="45"/>
      <c r="LF354" s="45"/>
      <c r="LG354" s="45"/>
      <c r="LH354" s="45"/>
      <c r="LI354" s="45"/>
      <c r="LJ354" s="45"/>
      <c r="LK354" s="45"/>
      <c r="LL354" s="45"/>
      <c r="LM354" s="45"/>
      <c r="LN354" s="45"/>
      <c r="LO354" s="45"/>
      <c r="LP354" s="45"/>
      <c r="LQ354" s="45"/>
      <c r="LR354" s="45"/>
      <c r="LS354" s="45"/>
      <c r="LT354" s="45"/>
      <c r="LU354" s="45"/>
      <c r="LV354" s="45"/>
      <c r="LW354" s="45"/>
      <c r="LX354" s="45"/>
      <c r="LY354" s="45"/>
      <c r="LZ354" s="45"/>
      <c r="MA354" s="45"/>
      <c r="MB354" s="45"/>
      <c r="MC354" s="45"/>
      <c r="MD354" s="45"/>
      <c r="ME354" s="45"/>
      <c r="MF354" s="45"/>
      <c r="MG354" s="45"/>
      <c r="MH354" s="45"/>
      <c r="MI354" s="45"/>
      <c r="MJ354" s="45"/>
      <c r="MK354" s="45"/>
      <c r="ML354" s="45"/>
      <c r="MM354" s="45"/>
      <c r="MN354" s="45"/>
      <c r="MO354" s="45"/>
      <c r="MP354" s="45"/>
      <c r="MQ354" s="45"/>
      <c r="MR354" s="45"/>
      <c r="MS354" s="45"/>
      <c r="MT354" s="45"/>
      <c r="MU354" s="45"/>
      <c r="MV354" s="45"/>
      <c r="MW354" s="45"/>
      <c r="MX354" s="45"/>
      <c r="MY354" s="45"/>
      <c r="MZ354" s="45"/>
      <c r="NA354" s="45"/>
      <c r="NB354" s="45"/>
    </row>
    <row r="355" spans="2:366" x14ac:dyDescent="0.2">
      <c r="B355" s="45"/>
      <c r="C355" s="58"/>
      <c r="D355" s="148"/>
      <c r="E355" s="149"/>
      <c r="F355" s="58"/>
      <c r="G355" s="148"/>
      <c r="H355" s="149"/>
      <c r="I355" s="58"/>
      <c r="J355" s="148"/>
      <c r="K355" s="149"/>
      <c r="L355" s="58"/>
      <c r="M355" s="148"/>
      <c r="N355" s="149"/>
      <c r="O355" s="58"/>
      <c r="P355" s="148"/>
      <c r="Q355" s="149"/>
      <c r="R355" s="58"/>
      <c r="S355" s="148"/>
      <c r="T355" s="149"/>
      <c r="U355" s="58"/>
      <c r="V355" s="148"/>
      <c r="W355" s="149"/>
      <c r="X355" s="58"/>
      <c r="Y355" s="148"/>
      <c r="Z355" s="149"/>
      <c r="AA355" s="58"/>
      <c r="AB355" s="148"/>
      <c r="AC355" s="149"/>
      <c r="JG355" s="44"/>
      <c r="JH355" s="45"/>
      <c r="JI355" s="45"/>
      <c r="JJ355" s="45"/>
      <c r="JK355" s="45"/>
      <c r="JL355" s="45"/>
      <c r="JM355" s="45"/>
      <c r="JN355" s="45"/>
      <c r="JO355" s="45"/>
      <c r="JP355" s="45"/>
      <c r="JQ355" s="45"/>
      <c r="JR355" s="45"/>
      <c r="JS355" s="45"/>
      <c r="JT355" s="45"/>
      <c r="JU355" s="45"/>
      <c r="JV355" s="45"/>
      <c r="JW355" s="45"/>
      <c r="JX355" s="45"/>
      <c r="JY355" s="45"/>
      <c r="JZ355" s="45"/>
      <c r="KA355" s="45"/>
      <c r="KB355" s="45"/>
      <c r="KC355" s="45"/>
      <c r="KD355" s="45"/>
      <c r="KE355" s="45"/>
      <c r="KF355" s="45"/>
      <c r="KG355" s="45"/>
      <c r="KH355" s="45"/>
      <c r="KI355" s="45"/>
      <c r="KJ355" s="45"/>
      <c r="KK355" s="45"/>
      <c r="KL355" s="45"/>
      <c r="KM355" s="45"/>
      <c r="KN355" s="45"/>
      <c r="KO355" s="45"/>
      <c r="KP355" s="45"/>
      <c r="KQ355" s="45"/>
      <c r="KR355" s="45"/>
      <c r="KS355" s="45"/>
      <c r="KT355" s="45"/>
      <c r="KU355" s="45"/>
      <c r="KV355" s="45"/>
      <c r="KW355" s="45"/>
      <c r="KX355" s="45"/>
      <c r="KY355" s="45"/>
      <c r="KZ355" s="45"/>
      <c r="LA355" s="45"/>
      <c r="LB355" s="45"/>
      <c r="LC355" s="45"/>
      <c r="LD355" s="45"/>
      <c r="LE355" s="45"/>
      <c r="LF355" s="45"/>
      <c r="LG355" s="45"/>
      <c r="LH355" s="45"/>
      <c r="LI355" s="45"/>
      <c r="LJ355" s="45"/>
      <c r="LK355" s="45"/>
      <c r="LL355" s="45"/>
      <c r="LM355" s="45"/>
      <c r="LN355" s="45"/>
      <c r="LO355" s="45"/>
      <c r="LP355" s="45"/>
      <c r="LQ355" s="45"/>
      <c r="LR355" s="45"/>
      <c r="LS355" s="45"/>
      <c r="LT355" s="45"/>
      <c r="LU355" s="45"/>
      <c r="LV355" s="45"/>
      <c r="LW355" s="45"/>
      <c r="LX355" s="45"/>
      <c r="LY355" s="45"/>
      <c r="LZ355" s="45"/>
      <c r="MA355" s="45"/>
      <c r="MB355" s="45"/>
      <c r="MC355" s="45"/>
      <c r="MD355" s="45"/>
      <c r="ME355" s="45"/>
      <c r="MF355" s="45"/>
      <c r="MG355" s="45"/>
      <c r="MH355" s="45"/>
      <c r="MI355" s="45"/>
      <c r="MJ355" s="45"/>
      <c r="MK355" s="45"/>
      <c r="ML355" s="45"/>
      <c r="MM355" s="45"/>
      <c r="MN355" s="45"/>
      <c r="MO355" s="45"/>
      <c r="MP355" s="45"/>
      <c r="MQ355" s="45"/>
      <c r="MR355" s="45"/>
      <c r="MS355" s="45"/>
      <c r="MT355" s="45"/>
      <c r="MU355" s="45"/>
      <c r="MV355" s="45"/>
      <c r="MW355" s="45"/>
      <c r="MX355" s="45"/>
      <c r="MY355" s="45"/>
      <c r="MZ355" s="45"/>
      <c r="NA355" s="45"/>
      <c r="NB355" s="45"/>
    </row>
    <row r="356" spans="2:366" x14ac:dyDescent="0.2">
      <c r="B356" s="45"/>
      <c r="C356" s="58"/>
      <c r="D356" s="148"/>
      <c r="E356" s="149"/>
      <c r="F356" s="58"/>
      <c r="G356" s="148"/>
      <c r="H356" s="149"/>
      <c r="I356" s="58"/>
      <c r="J356" s="148"/>
      <c r="K356" s="149"/>
      <c r="L356" s="58"/>
      <c r="M356" s="148"/>
      <c r="N356" s="149"/>
      <c r="O356" s="58"/>
      <c r="P356" s="148"/>
      <c r="Q356" s="149"/>
      <c r="R356" s="58"/>
      <c r="S356" s="148"/>
      <c r="T356" s="149"/>
      <c r="U356" s="58"/>
      <c r="V356" s="148"/>
      <c r="W356" s="149"/>
      <c r="X356" s="58"/>
      <c r="Y356" s="148"/>
      <c r="Z356" s="149"/>
      <c r="AA356" s="58"/>
      <c r="AB356" s="148"/>
      <c r="AC356" s="149"/>
      <c r="JG356" s="44"/>
      <c r="JH356" s="45"/>
      <c r="JI356" s="45"/>
      <c r="JJ356" s="45"/>
      <c r="JK356" s="45"/>
      <c r="JL356" s="45"/>
      <c r="JM356" s="45"/>
      <c r="JN356" s="45"/>
      <c r="JO356" s="45"/>
      <c r="JP356" s="45"/>
      <c r="JQ356" s="45"/>
      <c r="JR356" s="45"/>
      <c r="JS356" s="45"/>
      <c r="JT356" s="45"/>
      <c r="JU356" s="45"/>
      <c r="JV356" s="45"/>
      <c r="JW356" s="45"/>
      <c r="JX356" s="45"/>
      <c r="JY356" s="45"/>
      <c r="JZ356" s="45"/>
      <c r="KA356" s="45"/>
      <c r="KB356" s="45"/>
      <c r="KC356" s="45"/>
      <c r="KD356" s="45"/>
      <c r="KE356" s="45"/>
      <c r="KF356" s="45"/>
      <c r="KG356" s="45"/>
      <c r="KH356" s="45"/>
      <c r="KI356" s="45"/>
      <c r="KJ356" s="45"/>
      <c r="KK356" s="45"/>
      <c r="KL356" s="45"/>
      <c r="KM356" s="45"/>
      <c r="KN356" s="45"/>
      <c r="KO356" s="45"/>
      <c r="KP356" s="45"/>
      <c r="KQ356" s="45"/>
      <c r="KR356" s="45"/>
      <c r="KS356" s="45"/>
      <c r="KT356" s="45"/>
      <c r="KU356" s="45"/>
      <c r="KV356" s="45"/>
      <c r="KW356" s="45"/>
      <c r="KX356" s="45"/>
      <c r="KY356" s="45"/>
      <c r="KZ356" s="45"/>
      <c r="LA356" s="45"/>
      <c r="LB356" s="45"/>
      <c r="LC356" s="45"/>
      <c r="LD356" s="45"/>
      <c r="LE356" s="45"/>
      <c r="LF356" s="45"/>
      <c r="LG356" s="45"/>
      <c r="LH356" s="45"/>
      <c r="LI356" s="45"/>
      <c r="LJ356" s="45"/>
      <c r="LK356" s="45"/>
      <c r="LL356" s="45"/>
      <c r="LM356" s="45"/>
      <c r="LN356" s="45"/>
      <c r="LO356" s="45"/>
      <c r="LP356" s="45"/>
      <c r="LQ356" s="45"/>
      <c r="LR356" s="45"/>
      <c r="LS356" s="45"/>
      <c r="LT356" s="45"/>
      <c r="LU356" s="45"/>
      <c r="LV356" s="45"/>
      <c r="LW356" s="45"/>
      <c r="LX356" s="45"/>
      <c r="LY356" s="45"/>
      <c r="LZ356" s="45"/>
      <c r="MA356" s="45"/>
      <c r="MB356" s="45"/>
      <c r="MC356" s="45"/>
      <c r="MD356" s="45"/>
      <c r="ME356" s="45"/>
      <c r="MF356" s="45"/>
      <c r="MG356" s="45"/>
      <c r="MH356" s="45"/>
      <c r="MI356" s="45"/>
      <c r="MJ356" s="45"/>
      <c r="MK356" s="45"/>
      <c r="ML356" s="45"/>
      <c r="MM356" s="45"/>
      <c r="MN356" s="45"/>
      <c r="MO356" s="45"/>
      <c r="MP356" s="45"/>
      <c r="MQ356" s="45"/>
      <c r="MR356" s="45"/>
      <c r="MS356" s="45"/>
      <c r="MT356" s="45"/>
      <c r="MU356" s="45"/>
      <c r="MV356" s="45"/>
      <c r="MW356" s="45"/>
      <c r="MX356" s="45"/>
      <c r="MY356" s="45"/>
      <c r="MZ356" s="45"/>
      <c r="NA356" s="45"/>
      <c r="NB356" s="45"/>
    </row>
    <row r="357" spans="2:366" x14ac:dyDescent="0.2">
      <c r="B357" s="45"/>
      <c r="C357" s="58"/>
      <c r="D357" s="148"/>
      <c r="E357" s="149"/>
      <c r="F357" s="58"/>
      <c r="G357" s="148"/>
      <c r="H357" s="149"/>
      <c r="I357" s="58"/>
      <c r="J357" s="148"/>
      <c r="K357" s="149"/>
      <c r="L357" s="58"/>
      <c r="M357" s="148"/>
      <c r="N357" s="149"/>
      <c r="O357" s="58"/>
      <c r="P357" s="148"/>
      <c r="Q357" s="149"/>
      <c r="R357" s="58"/>
      <c r="S357" s="148"/>
      <c r="T357" s="149"/>
      <c r="U357" s="58"/>
      <c r="V357" s="148"/>
      <c r="W357" s="149"/>
      <c r="X357" s="58"/>
      <c r="Y357" s="148"/>
      <c r="Z357" s="149"/>
      <c r="AA357" s="58"/>
      <c r="AB357" s="148"/>
      <c r="AC357" s="149"/>
      <c r="JG357" s="44"/>
      <c r="JH357" s="45"/>
      <c r="JI357" s="45"/>
      <c r="JJ357" s="45"/>
      <c r="JK357" s="45"/>
      <c r="JL357" s="45"/>
      <c r="JM357" s="45"/>
      <c r="JN357" s="45"/>
      <c r="JO357" s="45"/>
      <c r="JP357" s="45"/>
      <c r="JQ357" s="45"/>
      <c r="JR357" s="45"/>
      <c r="JS357" s="45"/>
      <c r="JT357" s="45"/>
      <c r="JU357" s="45"/>
      <c r="JV357" s="45"/>
      <c r="JW357" s="45"/>
      <c r="JX357" s="45"/>
      <c r="JY357" s="45"/>
      <c r="JZ357" s="45"/>
      <c r="KA357" s="45"/>
      <c r="KB357" s="45"/>
      <c r="KC357" s="45"/>
      <c r="KD357" s="45"/>
      <c r="KE357" s="45"/>
      <c r="KF357" s="45"/>
      <c r="KG357" s="45"/>
      <c r="KH357" s="45"/>
      <c r="KI357" s="45"/>
      <c r="KJ357" s="45"/>
      <c r="KK357" s="45"/>
      <c r="KL357" s="45"/>
      <c r="KM357" s="45"/>
      <c r="KN357" s="45"/>
      <c r="KO357" s="45"/>
      <c r="KP357" s="45"/>
      <c r="KQ357" s="45"/>
      <c r="KR357" s="45"/>
      <c r="KS357" s="45"/>
      <c r="KT357" s="45"/>
      <c r="KU357" s="45"/>
      <c r="KV357" s="45"/>
      <c r="KW357" s="45"/>
      <c r="KX357" s="45"/>
      <c r="KY357" s="45"/>
      <c r="KZ357" s="45"/>
      <c r="LA357" s="45"/>
      <c r="LB357" s="45"/>
      <c r="LC357" s="45"/>
      <c r="LD357" s="45"/>
      <c r="LE357" s="45"/>
      <c r="LF357" s="45"/>
      <c r="LG357" s="45"/>
      <c r="LH357" s="45"/>
      <c r="LI357" s="45"/>
      <c r="LJ357" s="45"/>
      <c r="LK357" s="45"/>
      <c r="LL357" s="45"/>
      <c r="LM357" s="45"/>
      <c r="LN357" s="45"/>
      <c r="LO357" s="45"/>
      <c r="LP357" s="45"/>
      <c r="LQ357" s="45"/>
      <c r="LR357" s="45"/>
      <c r="LS357" s="45"/>
      <c r="LT357" s="45"/>
      <c r="LU357" s="45"/>
      <c r="LV357" s="45"/>
      <c r="LW357" s="45"/>
      <c r="LX357" s="45"/>
      <c r="LY357" s="45"/>
      <c r="LZ357" s="45"/>
      <c r="MA357" s="45"/>
      <c r="MB357" s="45"/>
      <c r="MC357" s="45"/>
      <c r="MD357" s="45"/>
      <c r="ME357" s="45"/>
      <c r="MF357" s="45"/>
      <c r="MG357" s="45"/>
      <c r="MH357" s="45"/>
      <c r="MI357" s="45"/>
      <c r="MJ357" s="45"/>
      <c r="MK357" s="45"/>
      <c r="ML357" s="45"/>
      <c r="MM357" s="45"/>
      <c r="MN357" s="45"/>
      <c r="MO357" s="45"/>
      <c r="MP357" s="45"/>
      <c r="MQ357" s="45"/>
      <c r="MR357" s="45"/>
      <c r="MS357" s="45"/>
      <c r="MT357" s="45"/>
      <c r="MU357" s="45"/>
      <c r="MV357" s="45"/>
      <c r="MW357" s="45"/>
      <c r="MX357" s="45"/>
      <c r="MY357" s="45"/>
      <c r="MZ357" s="45"/>
      <c r="NA357" s="45"/>
      <c r="NB357" s="45"/>
    </row>
    <row r="358" spans="2:366" x14ac:dyDescent="0.2">
      <c r="B358" s="45"/>
      <c r="C358" s="58"/>
      <c r="D358" s="148"/>
      <c r="E358" s="149"/>
      <c r="F358" s="58"/>
      <c r="G358" s="148"/>
      <c r="H358" s="149"/>
      <c r="I358" s="58"/>
      <c r="J358" s="148"/>
      <c r="K358" s="149"/>
      <c r="L358" s="58"/>
      <c r="M358" s="148"/>
      <c r="N358" s="149"/>
      <c r="O358" s="58"/>
      <c r="P358" s="148"/>
      <c r="Q358" s="149"/>
      <c r="R358" s="58"/>
      <c r="S358" s="148"/>
      <c r="T358" s="149"/>
      <c r="U358" s="58"/>
      <c r="V358" s="148"/>
      <c r="W358" s="149"/>
      <c r="X358" s="58"/>
      <c r="Y358" s="148"/>
      <c r="Z358" s="149"/>
      <c r="AA358" s="58"/>
      <c r="AB358" s="148"/>
      <c r="AC358" s="149"/>
      <c r="JG358" s="44"/>
      <c r="JH358" s="45"/>
      <c r="JI358" s="45"/>
      <c r="JJ358" s="45"/>
      <c r="JK358" s="45"/>
      <c r="JL358" s="45"/>
      <c r="JM358" s="45"/>
      <c r="JN358" s="45"/>
      <c r="JO358" s="45"/>
      <c r="JP358" s="45"/>
      <c r="JQ358" s="45"/>
      <c r="JR358" s="45"/>
      <c r="JS358" s="45"/>
      <c r="JT358" s="45"/>
      <c r="JU358" s="45"/>
      <c r="JV358" s="45"/>
      <c r="JW358" s="45"/>
      <c r="JX358" s="45"/>
      <c r="JY358" s="45"/>
      <c r="JZ358" s="45"/>
      <c r="KA358" s="45"/>
      <c r="KB358" s="45"/>
      <c r="KC358" s="45"/>
      <c r="KD358" s="45"/>
      <c r="KE358" s="45"/>
      <c r="KF358" s="45"/>
      <c r="KG358" s="45"/>
      <c r="KH358" s="45"/>
      <c r="KI358" s="45"/>
      <c r="KJ358" s="45"/>
      <c r="KK358" s="45"/>
      <c r="KL358" s="45"/>
      <c r="KM358" s="45"/>
      <c r="KN358" s="45"/>
      <c r="KO358" s="45"/>
      <c r="KP358" s="45"/>
      <c r="KQ358" s="45"/>
      <c r="KR358" s="45"/>
      <c r="KS358" s="45"/>
      <c r="KT358" s="45"/>
      <c r="KU358" s="45"/>
      <c r="KV358" s="45"/>
      <c r="KW358" s="45"/>
      <c r="KX358" s="45"/>
      <c r="KY358" s="45"/>
      <c r="KZ358" s="45"/>
      <c r="LA358" s="45"/>
      <c r="LB358" s="45"/>
      <c r="LC358" s="45"/>
      <c r="LD358" s="45"/>
      <c r="LE358" s="45"/>
      <c r="LF358" s="45"/>
      <c r="LG358" s="45"/>
      <c r="LH358" s="45"/>
      <c r="LI358" s="45"/>
      <c r="LJ358" s="45"/>
      <c r="LK358" s="45"/>
      <c r="LL358" s="45"/>
      <c r="LM358" s="45"/>
      <c r="LN358" s="45"/>
      <c r="LO358" s="45"/>
      <c r="LP358" s="45"/>
      <c r="LQ358" s="45"/>
      <c r="LR358" s="45"/>
      <c r="LS358" s="45"/>
      <c r="LT358" s="45"/>
      <c r="LU358" s="45"/>
      <c r="LV358" s="45"/>
      <c r="LW358" s="45"/>
      <c r="LX358" s="45"/>
      <c r="LY358" s="45"/>
      <c r="LZ358" s="45"/>
      <c r="MA358" s="45"/>
      <c r="MB358" s="45"/>
      <c r="MC358" s="45"/>
      <c r="MD358" s="45"/>
      <c r="ME358" s="45"/>
      <c r="MF358" s="45"/>
      <c r="MG358" s="45"/>
      <c r="MH358" s="45"/>
      <c r="MI358" s="45"/>
      <c r="MJ358" s="45"/>
      <c r="MK358" s="45"/>
      <c r="ML358" s="45"/>
      <c r="MM358" s="45"/>
      <c r="MN358" s="45"/>
      <c r="MO358" s="45"/>
      <c r="MP358" s="45"/>
      <c r="MQ358" s="45"/>
      <c r="MR358" s="45"/>
      <c r="MS358" s="45"/>
      <c r="MT358" s="45"/>
      <c r="MU358" s="45"/>
      <c r="MV358" s="45"/>
      <c r="MW358" s="45"/>
      <c r="MX358" s="45"/>
      <c r="MY358" s="45"/>
      <c r="MZ358" s="45"/>
      <c r="NA358" s="45"/>
      <c r="NB358" s="45"/>
    </row>
    <row r="359" spans="2:366" x14ac:dyDescent="0.2">
      <c r="B359" s="45"/>
      <c r="C359" s="58"/>
      <c r="D359" s="148"/>
      <c r="E359" s="149"/>
      <c r="F359" s="58"/>
      <c r="G359" s="148"/>
      <c r="H359" s="149"/>
      <c r="I359" s="58"/>
      <c r="J359" s="148"/>
      <c r="K359" s="149"/>
      <c r="L359" s="58"/>
      <c r="M359" s="148"/>
      <c r="N359" s="149"/>
      <c r="O359" s="58"/>
      <c r="P359" s="148"/>
      <c r="Q359" s="149"/>
      <c r="R359" s="58"/>
      <c r="S359" s="148"/>
      <c r="T359" s="149"/>
      <c r="U359" s="58"/>
      <c r="V359" s="148"/>
      <c r="W359" s="149"/>
      <c r="X359" s="58"/>
      <c r="Y359" s="148"/>
      <c r="Z359" s="149"/>
      <c r="AA359" s="58"/>
      <c r="AB359" s="148"/>
      <c r="AC359" s="149"/>
      <c r="JG359" s="44"/>
      <c r="JH359" s="45"/>
      <c r="JI359" s="45"/>
      <c r="JJ359" s="45"/>
      <c r="JK359" s="45"/>
      <c r="JL359" s="45"/>
      <c r="JM359" s="45"/>
      <c r="JN359" s="45"/>
      <c r="JO359" s="45"/>
      <c r="JP359" s="45"/>
      <c r="JQ359" s="45"/>
      <c r="JR359" s="45"/>
      <c r="JS359" s="45"/>
      <c r="JT359" s="45"/>
      <c r="JU359" s="45"/>
      <c r="JV359" s="45"/>
      <c r="JW359" s="45"/>
      <c r="JX359" s="45"/>
      <c r="JY359" s="45"/>
      <c r="JZ359" s="45"/>
      <c r="KA359" s="45"/>
      <c r="KB359" s="45"/>
      <c r="KC359" s="45"/>
      <c r="KD359" s="45"/>
      <c r="KE359" s="45"/>
      <c r="KF359" s="45"/>
      <c r="KG359" s="45"/>
      <c r="KH359" s="45"/>
      <c r="KI359" s="45"/>
      <c r="KJ359" s="45"/>
      <c r="KK359" s="45"/>
      <c r="KL359" s="45"/>
      <c r="KM359" s="45"/>
      <c r="KN359" s="45"/>
      <c r="KO359" s="45"/>
      <c r="KP359" s="45"/>
      <c r="KQ359" s="45"/>
      <c r="KR359" s="45"/>
      <c r="KS359" s="45"/>
      <c r="KT359" s="45"/>
      <c r="KU359" s="45"/>
      <c r="KV359" s="45"/>
      <c r="KW359" s="45"/>
      <c r="KX359" s="45"/>
      <c r="KY359" s="45"/>
      <c r="KZ359" s="45"/>
      <c r="LA359" s="45"/>
      <c r="LB359" s="45"/>
      <c r="LC359" s="45"/>
      <c r="LD359" s="45"/>
      <c r="LE359" s="45"/>
      <c r="LF359" s="45"/>
      <c r="LG359" s="45"/>
      <c r="LH359" s="45"/>
      <c r="LI359" s="45"/>
      <c r="LJ359" s="45"/>
      <c r="LK359" s="45"/>
      <c r="LL359" s="45"/>
      <c r="LM359" s="45"/>
      <c r="LN359" s="45"/>
      <c r="LO359" s="45"/>
      <c r="LP359" s="45"/>
      <c r="LQ359" s="45"/>
      <c r="LR359" s="45"/>
      <c r="LS359" s="45"/>
      <c r="LT359" s="45"/>
      <c r="LU359" s="45"/>
      <c r="LV359" s="45"/>
      <c r="LW359" s="45"/>
      <c r="LX359" s="45"/>
      <c r="LY359" s="45"/>
      <c r="LZ359" s="45"/>
      <c r="MA359" s="45"/>
      <c r="MB359" s="45"/>
      <c r="MC359" s="45"/>
      <c r="MD359" s="45"/>
      <c r="ME359" s="45"/>
      <c r="MF359" s="45"/>
      <c r="MG359" s="45"/>
      <c r="MH359" s="45"/>
      <c r="MI359" s="45"/>
      <c r="MJ359" s="45"/>
      <c r="MK359" s="45"/>
      <c r="ML359" s="45"/>
      <c r="MM359" s="45"/>
      <c r="MN359" s="45"/>
      <c r="MO359" s="45"/>
      <c r="MP359" s="45"/>
      <c r="MQ359" s="45"/>
      <c r="MR359" s="45"/>
      <c r="MS359" s="45"/>
      <c r="MT359" s="45"/>
      <c r="MU359" s="45"/>
      <c r="MV359" s="45"/>
      <c r="MW359" s="45"/>
      <c r="MX359" s="45"/>
      <c r="MY359" s="45"/>
      <c r="MZ359" s="45"/>
      <c r="NA359" s="45"/>
      <c r="NB359" s="45"/>
    </row>
    <row r="360" spans="2:366" x14ac:dyDescent="0.2">
      <c r="B360" s="45"/>
      <c r="C360" s="58"/>
      <c r="D360" s="148"/>
      <c r="E360" s="149"/>
      <c r="F360" s="58"/>
      <c r="G360" s="148"/>
      <c r="H360" s="149"/>
      <c r="I360" s="58"/>
      <c r="J360" s="148"/>
      <c r="K360" s="149"/>
      <c r="L360" s="58"/>
      <c r="M360" s="148"/>
      <c r="N360" s="149"/>
      <c r="O360" s="58"/>
      <c r="P360" s="148"/>
      <c r="Q360" s="149"/>
      <c r="R360" s="58"/>
      <c r="S360" s="148"/>
      <c r="T360" s="149"/>
      <c r="U360" s="58"/>
      <c r="V360" s="148"/>
      <c r="W360" s="149"/>
      <c r="X360" s="58"/>
      <c r="Y360" s="148"/>
      <c r="Z360" s="149"/>
      <c r="AA360" s="58"/>
      <c r="AB360" s="148"/>
      <c r="AC360" s="149"/>
      <c r="JG360" s="44"/>
      <c r="JH360" s="45"/>
      <c r="JI360" s="45"/>
      <c r="JJ360" s="45"/>
      <c r="JK360" s="45"/>
      <c r="JL360" s="45"/>
      <c r="JM360" s="45"/>
      <c r="JN360" s="45"/>
      <c r="JO360" s="45"/>
      <c r="JP360" s="45"/>
      <c r="JQ360" s="45"/>
      <c r="JR360" s="45"/>
      <c r="JS360" s="45"/>
      <c r="JT360" s="45"/>
      <c r="JU360" s="45"/>
      <c r="JV360" s="45"/>
      <c r="JW360" s="45"/>
      <c r="JX360" s="45"/>
      <c r="JY360" s="45"/>
      <c r="JZ360" s="45"/>
      <c r="KA360" s="45"/>
      <c r="KB360" s="45"/>
      <c r="KC360" s="45"/>
      <c r="KD360" s="45"/>
      <c r="KE360" s="45"/>
      <c r="KF360" s="45"/>
      <c r="KG360" s="45"/>
      <c r="KH360" s="45"/>
      <c r="KI360" s="45"/>
      <c r="KJ360" s="45"/>
      <c r="KK360" s="45"/>
      <c r="KL360" s="45"/>
      <c r="KM360" s="45"/>
      <c r="KN360" s="45"/>
      <c r="KO360" s="45"/>
      <c r="KP360" s="45"/>
      <c r="KQ360" s="45"/>
      <c r="KR360" s="45"/>
      <c r="KS360" s="45"/>
      <c r="KT360" s="45"/>
      <c r="KU360" s="45"/>
      <c r="KV360" s="45"/>
      <c r="KW360" s="45"/>
      <c r="KX360" s="45"/>
      <c r="KY360" s="45"/>
      <c r="KZ360" s="45"/>
      <c r="LA360" s="45"/>
      <c r="LB360" s="45"/>
      <c r="LC360" s="45"/>
      <c r="LD360" s="45"/>
      <c r="LE360" s="45"/>
      <c r="LF360" s="45"/>
      <c r="LG360" s="45"/>
      <c r="LH360" s="45"/>
      <c r="LI360" s="45"/>
      <c r="LJ360" s="45"/>
      <c r="LK360" s="45"/>
      <c r="LL360" s="45"/>
      <c r="LM360" s="45"/>
      <c r="LN360" s="45"/>
      <c r="LO360" s="45"/>
      <c r="LP360" s="45"/>
      <c r="LQ360" s="45"/>
      <c r="LR360" s="45"/>
      <c r="LS360" s="45"/>
      <c r="LT360" s="45"/>
      <c r="LU360" s="45"/>
      <c r="LV360" s="45"/>
      <c r="LW360" s="45"/>
      <c r="LX360" s="45"/>
      <c r="LY360" s="45"/>
      <c r="LZ360" s="45"/>
      <c r="MA360" s="45"/>
      <c r="MB360" s="45"/>
      <c r="MC360" s="45"/>
      <c r="MD360" s="45"/>
      <c r="ME360" s="45"/>
      <c r="MF360" s="45"/>
      <c r="MG360" s="45"/>
      <c r="MH360" s="45"/>
      <c r="MI360" s="45"/>
      <c r="MJ360" s="45"/>
      <c r="MK360" s="45"/>
      <c r="ML360" s="45"/>
      <c r="MM360" s="45"/>
      <c r="MN360" s="45"/>
      <c r="MO360" s="45"/>
      <c r="MP360" s="45"/>
      <c r="MQ360" s="45"/>
      <c r="MR360" s="45"/>
      <c r="MS360" s="45"/>
      <c r="MT360" s="45"/>
      <c r="MU360" s="45"/>
      <c r="MV360" s="45"/>
      <c r="MW360" s="45"/>
      <c r="MX360" s="45"/>
      <c r="MY360" s="45"/>
      <c r="MZ360" s="45"/>
      <c r="NA360" s="45"/>
      <c r="NB360" s="45"/>
    </row>
    <row r="361" spans="2:366" x14ac:dyDescent="0.2">
      <c r="B361" s="45"/>
      <c r="C361" s="58"/>
      <c r="D361" s="148"/>
      <c r="E361" s="149"/>
      <c r="F361" s="58"/>
      <c r="G361" s="148"/>
      <c r="H361" s="149"/>
      <c r="I361" s="58"/>
      <c r="J361" s="148"/>
      <c r="K361" s="149"/>
      <c r="L361" s="58"/>
      <c r="M361" s="148"/>
      <c r="N361" s="149"/>
      <c r="O361" s="58"/>
      <c r="P361" s="148"/>
      <c r="Q361" s="149"/>
      <c r="R361" s="58"/>
      <c r="S361" s="148"/>
      <c r="T361" s="149"/>
      <c r="U361" s="58"/>
      <c r="V361" s="148"/>
      <c r="W361" s="149"/>
      <c r="X361" s="58"/>
      <c r="Y361" s="148"/>
      <c r="Z361" s="149"/>
      <c r="AA361" s="58"/>
      <c r="AB361" s="148"/>
      <c r="AC361" s="149"/>
      <c r="JG361" s="44"/>
      <c r="JH361" s="45"/>
      <c r="JI361" s="45"/>
      <c r="JJ361" s="45"/>
      <c r="JK361" s="45"/>
      <c r="JL361" s="45"/>
      <c r="JM361" s="45"/>
      <c r="JN361" s="45"/>
      <c r="JO361" s="45"/>
      <c r="JP361" s="45"/>
      <c r="JQ361" s="45"/>
      <c r="JR361" s="45"/>
      <c r="JS361" s="45"/>
      <c r="JT361" s="45"/>
      <c r="JU361" s="45"/>
      <c r="JV361" s="45"/>
      <c r="JW361" s="45"/>
      <c r="JX361" s="45"/>
      <c r="JY361" s="45"/>
      <c r="JZ361" s="45"/>
      <c r="KA361" s="45"/>
      <c r="KB361" s="45"/>
      <c r="KC361" s="45"/>
      <c r="KD361" s="45"/>
      <c r="KE361" s="45"/>
      <c r="KF361" s="45"/>
      <c r="KG361" s="45"/>
      <c r="KH361" s="45"/>
      <c r="KI361" s="45"/>
      <c r="KJ361" s="45"/>
      <c r="KK361" s="45"/>
      <c r="KL361" s="45"/>
      <c r="KM361" s="45"/>
      <c r="KN361" s="45"/>
      <c r="KO361" s="45"/>
      <c r="KP361" s="45"/>
      <c r="KQ361" s="45"/>
      <c r="KR361" s="45"/>
      <c r="KS361" s="45"/>
      <c r="KT361" s="45"/>
      <c r="KU361" s="45"/>
      <c r="KV361" s="45"/>
      <c r="KW361" s="45"/>
      <c r="KX361" s="45"/>
      <c r="KY361" s="45"/>
      <c r="KZ361" s="45"/>
      <c r="LA361" s="45"/>
      <c r="LB361" s="45"/>
      <c r="LC361" s="45"/>
      <c r="LD361" s="45"/>
      <c r="LE361" s="45"/>
      <c r="LF361" s="45"/>
      <c r="LG361" s="45"/>
      <c r="LH361" s="45"/>
      <c r="LI361" s="45"/>
      <c r="LJ361" s="45"/>
      <c r="LK361" s="45"/>
      <c r="LL361" s="45"/>
      <c r="LM361" s="45"/>
      <c r="LN361" s="45"/>
      <c r="LO361" s="45"/>
      <c r="LP361" s="45"/>
      <c r="LQ361" s="45"/>
      <c r="LR361" s="45"/>
      <c r="LS361" s="45"/>
      <c r="LT361" s="45"/>
      <c r="LU361" s="45"/>
      <c r="LV361" s="45"/>
      <c r="LW361" s="45"/>
      <c r="LX361" s="45"/>
      <c r="LY361" s="45"/>
      <c r="LZ361" s="45"/>
      <c r="MA361" s="45"/>
      <c r="MB361" s="45"/>
      <c r="MC361" s="45"/>
      <c r="MD361" s="45"/>
      <c r="ME361" s="45"/>
      <c r="MF361" s="45"/>
      <c r="MG361" s="45"/>
      <c r="MH361" s="45"/>
      <c r="MI361" s="45"/>
      <c r="MJ361" s="45"/>
      <c r="MK361" s="45"/>
      <c r="ML361" s="45"/>
      <c r="MM361" s="45"/>
      <c r="MN361" s="45"/>
      <c r="MO361" s="45"/>
      <c r="MP361" s="45"/>
      <c r="MQ361" s="45"/>
      <c r="MR361" s="45"/>
      <c r="MS361" s="45"/>
      <c r="MT361" s="45"/>
      <c r="MU361" s="45"/>
      <c r="MV361" s="45"/>
      <c r="MW361" s="45"/>
      <c r="MX361" s="45"/>
      <c r="MY361" s="45"/>
      <c r="MZ361" s="45"/>
      <c r="NA361" s="45"/>
      <c r="NB361" s="45"/>
    </row>
    <row r="362" spans="2:366" x14ac:dyDescent="0.2">
      <c r="B362" s="45"/>
      <c r="C362" s="58"/>
      <c r="D362" s="148"/>
      <c r="E362" s="149"/>
      <c r="F362" s="58"/>
      <c r="G362" s="148"/>
      <c r="H362" s="149"/>
      <c r="I362" s="58"/>
      <c r="J362" s="148"/>
      <c r="K362" s="149"/>
      <c r="L362" s="58"/>
      <c r="M362" s="148"/>
      <c r="N362" s="149"/>
      <c r="O362" s="58"/>
      <c r="P362" s="148"/>
      <c r="Q362" s="149"/>
      <c r="R362" s="58"/>
      <c r="S362" s="148"/>
      <c r="T362" s="149"/>
      <c r="U362" s="58"/>
      <c r="V362" s="148"/>
      <c r="W362" s="149"/>
      <c r="X362" s="58"/>
      <c r="Y362" s="148"/>
      <c r="Z362" s="149"/>
      <c r="AA362" s="58"/>
      <c r="AB362" s="148"/>
      <c r="AC362" s="149"/>
      <c r="JG362" s="44"/>
      <c r="JH362" s="45"/>
      <c r="JI362" s="45"/>
      <c r="JJ362" s="45"/>
      <c r="JK362" s="45"/>
      <c r="JL362" s="45"/>
      <c r="JM362" s="45"/>
      <c r="JN362" s="45"/>
      <c r="JO362" s="45"/>
      <c r="JP362" s="45"/>
      <c r="JQ362" s="45"/>
      <c r="JR362" s="45"/>
      <c r="JS362" s="45"/>
      <c r="JT362" s="45"/>
      <c r="JU362" s="45"/>
      <c r="JV362" s="45"/>
      <c r="JW362" s="45"/>
      <c r="JX362" s="45"/>
      <c r="JY362" s="45"/>
      <c r="JZ362" s="45"/>
      <c r="KA362" s="45"/>
      <c r="KB362" s="45"/>
      <c r="KC362" s="45"/>
      <c r="KD362" s="45"/>
      <c r="KE362" s="45"/>
      <c r="KF362" s="45"/>
      <c r="KG362" s="45"/>
      <c r="KH362" s="45"/>
      <c r="KI362" s="45"/>
      <c r="KJ362" s="45"/>
      <c r="KK362" s="45"/>
      <c r="KL362" s="45"/>
      <c r="KM362" s="45"/>
      <c r="KN362" s="45"/>
      <c r="KO362" s="45"/>
      <c r="KP362" s="45"/>
      <c r="KQ362" s="45"/>
      <c r="KR362" s="45"/>
      <c r="KS362" s="45"/>
      <c r="KT362" s="45"/>
      <c r="KU362" s="45"/>
      <c r="KV362" s="45"/>
      <c r="KW362" s="45"/>
      <c r="KX362" s="45"/>
      <c r="KY362" s="45"/>
      <c r="KZ362" s="45"/>
      <c r="LA362" s="45"/>
      <c r="LB362" s="45"/>
      <c r="LC362" s="45"/>
      <c r="LD362" s="45"/>
      <c r="LE362" s="45"/>
      <c r="LF362" s="45"/>
      <c r="LG362" s="45"/>
      <c r="LH362" s="45"/>
      <c r="LI362" s="45"/>
      <c r="LJ362" s="45"/>
      <c r="LK362" s="45"/>
      <c r="LL362" s="45"/>
      <c r="LM362" s="45"/>
      <c r="LN362" s="45"/>
      <c r="LO362" s="45"/>
      <c r="LP362" s="45"/>
      <c r="LQ362" s="45"/>
      <c r="LR362" s="45"/>
      <c r="LS362" s="45"/>
      <c r="LT362" s="45"/>
      <c r="LU362" s="45"/>
      <c r="LV362" s="45"/>
      <c r="LW362" s="45"/>
      <c r="LX362" s="45"/>
      <c r="LY362" s="45"/>
      <c r="LZ362" s="45"/>
      <c r="MA362" s="45"/>
      <c r="MB362" s="45"/>
      <c r="MC362" s="45"/>
      <c r="MD362" s="45"/>
      <c r="ME362" s="45"/>
      <c r="MF362" s="45"/>
      <c r="MG362" s="45"/>
      <c r="MH362" s="45"/>
      <c r="MI362" s="45"/>
      <c r="MJ362" s="45"/>
      <c r="MK362" s="45"/>
      <c r="ML362" s="45"/>
      <c r="MM362" s="45"/>
      <c r="MN362" s="45"/>
      <c r="MO362" s="45"/>
      <c r="MP362" s="45"/>
      <c r="MQ362" s="45"/>
      <c r="MR362" s="45"/>
      <c r="MS362" s="45"/>
      <c r="MT362" s="45"/>
      <c r="MU362" s="45"/>
      <c r="MV362" s="45"/>
      <c r="MW362" s="45"/>
      <c r="MX362" s="45"/>
      <c r="MY362" s="45"/>
      <c r="MZ362" s="45"/>
      <c r="NA362" s="45"/>
      <c r="NB362" s="45"/>
    </row>
    <row r="363" spans="2:366" x14ac:dyDescent="0.2">
      <c r="B363" s="45"/>
      <c r="C363" s="58"/>
      <c r="D363" s="148"/>
      <c r="E363" s="149"/>
      <c r="F363" s="58"/>
      <c r="G363" s="148"/>
      <c r="H363" s="149"/>
      <c r="I363" s="58"/>
      <c r="J363" s="148"/>
      <c r="K363" s="149"/>
      <c r="L363" s="58"/>
      <c r="M363" s="148"/>
      <c r="N363" s="149"/>
      <c r="O363" s="58"/>
      <c r="P363" s="148"/>
      <c r="Q363" s="149"/>
      <c r="R363" s="58"/>
      <c r="S363" s="148"/>
      <c r="T363" s="149"/>
      <c r="U363" s="58"/>
      <c r="V363" s="148"/>
      <c r="W363" s="149"/>
      <c r="X363" s="58"/>
      <c r="Y363" s="148"/>
      <c r="Z363" s="149"/>
      <c r="AA363" s="58"/>
      <c r="AB363" s="148"/>
      <c r="AC363" s="149"/>
      <c r="JG363" s="44"/>
      <c r="JH363" s="45"/>
      <c r="JI363" s="45"/>
      <c r="JJ363" s="45"/>
      <c r="JK363" s="45"/>
      <c r="JL363" s="45"/>
      <c r="JM363" s="45"/>
      <c r="JN363" s="45"/>
      <c r="JO363" s="45"/>
      <c r="JP363" s="45"/>
      <c r="JQ363" s="45"/>
      <c r="JR363" s="45"/>
      <c r="JS363" s="45"/>
      <c r="JT363" s="45"/>
      <c r="JU363" s="45"/>
      <c r="JV363" s="45"/>
      <c r="JW363" s="45"/>
      <c r="JX363" s="45"/>
      <c r="JY363" s="45"/>
      <c r="JZ363" s="45"/>
      <c r="KA363" s="45"/>
      <c r="KB363" s="45"/>
      <c r="KC363" s="45"/>
      <c r="KD363" s="45"/>
      <c r="KE363" s="45"/>
      <c r="KF363" s="45"/>
      <c r="KG363" s="45"/>
      <c r="KH363" s="45"/>
      <c r="KI363" s="45"/>
      <c r="KJ363" s="45"/>
      <c r="KK363" s="45"/>
      <c r="KL363" s="45"/>
      <c r="KM363" s="45"/>
      <c r="KN363" s="45"/>
      <c r="KO363" s="45"/>
      <c r="KP363" s="45"/>
      <c r="KQ363" s="45"/>
      <c r="KR363" s="45"/>
      <c r="KS363" s="45"/>
      <c r="KT363" s="45"/>
      <c r="KU363" s="45"/>
      <c r="KV363" s="45"/>
      <c r="KW363" s="45"/>
      <c r="KX363" s="45"/>
      <c r="KY363" s="45"/>
      <c r="KZ363" s="45"/>
      <c r="LA363" s="45"/>
      <c r="LB363" s="45"/>
      <c r="LC363" s="45"/>
      <c r="LD363" s="45"/>
      <c r="LE363" s="45"/>
      <c r="LF363" s="45"/>
      <c r="LG363" s="45"/>
      <c r="LH363" s="45"/>
      <c r="LI363" s="45"/>
      <c r="LJ363" s="45"/>
      <c r="LK363" s="45"/>
      <c r="LL363" s="45"/>
      <c r="LM363" s="45"/>
      <c r="LN363" s="45"/>
      <c r="LO363" s="45"/>
      <c r="LP363" s="45"/>
      <c r="LQ363" s="45"/>
      <c r="LR363" s="45"/>
      <c r="LS363" s="45"/>
      <c r="LT363" s="45"/>
      <c r="LU363" s="45"/>
      <c r="LV363" s="45"/>
      <c r="LW363" s="45"/>
      <c r="LX363" s="45"/>
      <c r="LY363" s="45"/>
      <c r="LZ363" s="45"/>
      <c r="MA363" s="45"/>
      <c r="MB363" s="45"/>
      <c r="MC363" s="45"/>
      <c r="MD363" s="45"/>
      <c r="ME363" s="45"/>
      <c r="MF363" s="45"/>
      <c r="MG363" s="45"/>
      <c r="MH363" s="45"/>
      <c r="MI363" s="45"/>
      <c r="MJ363" s="45"/>
      <c r="MK363" s="45"/>
      <c r="ML363" s="45"/>
      <c r="MM363" s="45"/>
      <c r="MN363" s="45"/>
      <c r="MO363" s="45"/>
      <c r="MP363" s="45"/>
      <c r="MQ363" s="45"/>
      <c r="MR363" s="45"/>
      <c r="MS363" s="45"/>
      <c r="MT363" s="45"/>
      <c r="MU363" s="45"/>
      <c r="MV363" s="45"/>
      <c r="MW363" s="45"/>
      <c r="MX363" s="45"/>
      <c r="MY363" s="45"/>
      <c r="MZ363" s="45"/>
      <c r="NA363" s="45"/>
      <c r="NB363" s="45"/>
    </row>
    <row r="364" spans="2:366" x14ac:dyDescent="0.2">
      <c r="B364" s="45"/>
      <c r="C364" s="58"/>
      <c r="D364" s="148"/>
      <c r="E364" s="149"/>
      <c r="F364" s="58"/>
      <c r="G364" s="148"/>
      <c r="H364" s="149"/>
      <c r="I364" s="58"/>
      <c r="J364" s="148"/>
      <c r="K364" s="149"/>
      <c r="L364" s="58"/>
      <c r="M364" s="148"/>
      <c r="N364" s="149"/>
      <c r="O364" s="58"/>
      <c r="P364" s="148"/>
      <c r="Q364" s="149"/>
      <c r="R364" s="58"/>
      <c r="S364" s="148"/>
      <c r="T364" s="149"/>
      <c r="U364" s="58"/>
      <c r="V364" s="148"/>
      <c r="W364" s="149"/>
      <c r="X364" s="58"/>
      <c r="Y364" s="148"/>
      <c r="Z364" s="149"/>
      <c r="AA364" s="58"/>
      <c r="AB364" s="148"/>
      <c r="AC364" s="149"/>
      <c r="JG364" s="44"/>
      <c r="JH364" s="45"/>
      <c r="JI364" s="45"/>
      <c r="JJ364" s="45"/>
      <c r="JK364" s="45"/>
      <c r="JL364" s="45"/>
      <c r="JM364" s="45"/>
      <c r="JN364" s="45"/>
      <c r="JO364" s="45"/>
      <c r="JP364" s="45"/>
      <c r="JQ364" s="45"/>
      <c r="JR364" s="45"/>
      <c r="JS364" s="45"/>
      <c r="JT364" s="45"/>
      <c r="JU364" s="45"/>
      <c r="JV364" s="45"/>
      <c r="JW364" s="45"/>
      <c r="JX364" s="45"/>
      <c r="JY364" s="45"/>
      <c r="JZ364" s="45"/>
      <c r="KA364" s="45"/>
      <c r="KB364" s="45"/>
      <c r="KC364" s="45"/>
      <c r="KD364" s="45"/>
      <c r="KE364" s="45"/>
      <c r="KF364" s="45"/>
      <c r="KG364" s="45"/>
      <c r="KH364" s="45"/>
      <c r="KI364" s="45"/>
      <c r="KJ364" s="45"/>
      <c r="KK364" s="45"/>
      <c r="KL364" s="45"/>
      <c r="KM364" s="45"/>
      <c r="KN364" s="45"/>
      <c r="KO364" s="45"/>
      <c r="KP364" s="45"/>
      <c r="KQ364" s="45"/>
      <c r="KR364" s="45"/>
      <c r="KS364" s="45"/>
      <c r="KT364" s="45"/>
      <c r="KU364" s="45"/>
      <c r="KV364" s="45"/>
      <c r="KW364" s="45"/>
      <c r="KX364" s="45"/>
      <c r="KY364" s="45"/>
      <c r="KZ364" s="45"/>
      <c r="LA364" s="45"/>
      <c r="LB364" s="45"/>
      <c r="LC364" s="45"/>
      <c r="LD364" s="45"/>
      <c r="LE364" s="45"/>
      <c r="LF364" s="45"/>
      <c r="LG364" s="45"/>
      <c r="LH364" s="45"/>
      <c r="LI364" s="45"/>
      <c r="LJ364" s="45"/>
      <c r="LK364" s="45"/>
      <c r="LL364" s="45"/>
      <c r="LM364" s="45"/>
      <c r="LN364" s="45"/>
      <c r="LO364" s="45"/>
      <c r="LP364" s="45"/>
      <c r="LQ364" s="45"/>
      <c r="LR364" s="45"/>
      <c r="LS364" s="45"/>
      <c r="LT364" s="45"/>
      <c r="LU364" s="45"/>
      <c r="LV364" s="45"/>
      <c r="LW364" s="45"/>
      <c r="LX364" s="45"/>
      <c r="LY364" s="45"/>
      <c r="LZ364" s="45"/>
      <c r="MA364" s="45"/>
      <c r="MB364" s="45"/>
      <c r="MC364" s="45"/>
      <c r="MD364" s="45"/>
      <c r="ME364" s="45"/>
      <c r="MF364" s="45"/>
      <c r="MG364" s="45"/>
      <c r="MH364" s="45"/>
      <c r="MI364" s="45"/>
      <c r="MJ364" s="45"/>
      <c r="MK364" s="45"/>
      <c r="ML364" s="45"/>
      <c r="MM364" s="45"/>
      <c r="MN364" s="45"/>
      <c r="MO364" s="45"/>
      <c r="MP364" s="45"/>
      <c r="MQ364" s="45"/>
      <c r="MR364" s="45"/>
      <c r="MS364" s="45"/>
      <c r="MT364" s="45"/>
      <c r="MU364" s="45"/>
      <c r="MV364" s="45"/>
      <c r="MW364" s="45"/>
      <c r="MX364" s="45"/>
      <c r="MY364" s="45"/>
      <c r="MZ364" s="45"/>
      <c r="NA364" s="45"/>
      <c r="NB364" s="45"/>
    </row>
    <row r="365" spans="2:366" x14ac:dyDescent="0.2">
      <c r="B365" s="45"/>
      <c r="C365" s="58"/>
      <c r="D365" s="148"/>
      <c r="E365" s="149"/>
      <c r="F365" s="58"/>
      <c r="G365" s="148"/>
      <c r="H365" s="149"/>
      <c r="I365" s="58"/>
      <c r="J365" s="148"/>
      <c r="K365" s="149"/>
      <c r="L365" s="58"/>
      <c r="M365" s="148"/>
      <c r="N365" s="149"/>
      <c r="O365" s="58"/>
      <c r="P365" s="148"/>
      <c r="Q365" s="149"/>
      <c r="R365" s="58"/>
      <c r="S365" s="148"/>
      <c r="T365" s="149"/>
      <c r="U365" s="58"/>
      <c r="V365" s="148"/>
      <c r="W365" s="149"/>
      <c r="X365" s="58"/>
      <c r="Y365" s="148"/>
      <c r="Z365" s="149"/>
      <c r="AA365" s="58"/>
      <c r="AB365" s="148"/>
      <c r="AC365" s="149"/>
      <c r="JG365" s="44"/>
      <c r="JH365" s="45"/>
      <c r="JI365" s="45"/>
      <c r="JJ365" s="45"/>
      <c r="JK365" s="45"/>
      <c r="JL365" s="45"/>
      <c r="JM365" s="45"/>
      <c r="JN365" s="45"/>
      <c r="JO365" s="45"/>
      <c r="JP365" s="45"/>
      <c r="JQ365" s="45"/>
      <c r="JR365" s="45"/>
      <c r="JS365" s="45"/>
      <c r="JT365" s="45"/>
      <c r="JU365" s="45"/>
      <c r="JV365" s="45"/>
      <c r="JW365" s="45"/>
      <c r="JX365" s="45"/>
      <c r="JY365" s="45"/>
      <c r="JZ365" s="45"/>
      <c r="KA365" s="45"/>
      <c r="KB365" s="45"/>
      <c r="KC365" s="45"/>
      <c r="KD365" s="45"/>
      <c r="KE365" s="45"/>
      <c r="KF365" s="45"/>
      <c r="KG365" s="45"/>
      <c r="KH365" s="45"/>
      <c r="KI365" s="45"/>
      <c r="KJ365" s="45"/>
      <c r="KK365" s="45"/>
      <c r="KL365" s="45"/>
      <c r="KM365" s="45"/>
      <c r="KN365" s="45"/>
      <c r="KO365" s="45"/>
      <c r="KP365" s="45"/>
      <c r="KQ365" s="45"/>
      <c r="KR365" s="45"/>
      <c r="KS365" s="45"/>
      <c r="KT365" s="45"/>
      <c r="KU365" s="45"/>
      <c r="KV365" s="45"/>
      <c r="KW365" s="45"/>
      <c r="KX365" s="45"/>
      <c r="KY365" s="45"/>
      <c r="KZ365" s="45"/>
      <c r="LA365" s="45"/>
      <c r="LB365" s="45"/>
      <c r="LC365" s="45"/>
      <c r="LD365" s="45"/>
      <c r="LE365" s="45"/>
      <c r="LF365" s="45"/>
      <c r="LG365" s="45"/>
      <c r="LH365" s="45"/>
      <c r="LI365" s="45"/>
      <c r="LJ365" s="45"/>
      <c r="LK365" s="45"/>
      <c r="LL365" s="45"/>
      <c r="LM365" s="45"/>
      <c r="LN365" s="45"/>
      <c r="LO365" s="45"/>
      <c r="LP365" s="45"/>
      <c r="LQ365" s="45"/>
      <c r="LR365" s="45"/>
      <c r="LS365" s="45"/>
      <c r="LT365" s="45"/>
      <c r="LU365" s="45"/>
      <c r="LV365" s="45"/>
      <c r="LW365" s="45"/>
      <c r="LX365" s="45"/>
      <c r="LY365" s="45"/>
      <c r="LZ365" s="45"/>
      <c r="MA365" s="45"/>
      <c r="MB365" s="45"/>
      <c r="MC365" s="45"/>
      <c r="MD365" s="45"/>
      <c r="ME365" s="45"/>
      <c r="MF365" s="45"/>
      <c r="MG365" s="45"/>
      <c r="MH365" s="45"/>
      <c r="MI365" s="45"/>
      <c r="MJ365" s="45"/>
      <c r="MK365" s="45"/>
      <c r="ML365" s="45"/>
      <c r="MM365" s="45"/>
      <c r="MN365" s="45"/>
      <c r="MO365" s="45"/>
      <c r="MP365" s="45"/>
      <c r="MQ365" s="45"/>
      <c r="MR365" s="45"/>
      <c r="MS365" s="45"/>
      <c r="MT365" s="45"/>
      <c r="MU365" s="45"/>
      <c r="MV365" s="45"/>
      <c r="MW365" s="45"/>
      <c r="MX365" s="45"/>
      <c r="MY365" s="45"/>
      <c r="MZ365" s="45"/>
      <c r="NA365" s="45"/>
      <c r="NB365" s="45"/>
    </row>
    <row r="366" spans="2:366" x14ac:dyDescent="0.2">
      <c r="B366" s="45"/>
      <c r="C366" s="58"/>
      <c r="D366" s="148"/>
      <c r="E366" s="149"/>
      <c r="F366" s="58"/>
      <c r="G366" s="148"/>
      <c r="H366" s="149"/>
      <c r="I366" s="58"/>
      <c r="J366" s="148"/>
      <c r="K366" s="149"/>
      <c r="L366" s="58"/>
      <c r="M366" s="148"/>
      <c r="N366" s="149"/>
      <c r="O366" s="58"/>
      <c r="P366" s="148"/>
      <c r="Q366" s="149"/>
      <c r="R366" s="58"/>
      <c r="S366" s="148"/>
      <c r="T366" s="149"/>
      <c r="U366" s="58"/>
      <c r="V366" s="148"/>
      <c r="W366" s="149"/>
      <c r="X366" s="58"/>
      <c r="Y366" s="148"/>
      <c r="Z366" s="149"/>
      <c r="AA366" s="58"/>
      <c r="AB366" s="148"/>
      <c r="AC366" s="149"/>
      <c r="JG366" s="44"/>
      <c r="JH366" s="45"/>
      <c r="JI366" s="45"/>
      <c r="JJ366" s="45"/>
      <c r="JK366" s="45"/>
      <c r="JL366" s="45"/>
      <c r="JM366" s="45"/>
      <c r="JN366" s="45"/>
      <c r="JO366" s="45"/>
      <c r="JP366" s="45"/>
      <c r="JQ366" s="45"/>
      <c r="JR366" s="45"/>
      <c r="JS366" s="45"/>
      <c r="JT366" s="45"/>
      <c r="JU366" s="45"/>
      <c r="JV366" s="45"/>
      <c r="JW366" s="45"/>
      <c r="JX366" s="45"/>
      <c r="JY366" s="45"/>
      <c r="JZ366" s="45"/>
      <c r="KA366" s="45"/>
      <c r="KB366" s="45"/>
      <c r="KC366" s="45"/>
      <c r="KD366" s="45"/>
      <c r="KE366" s="45"/>
      <c r="KF366" s="45"/>
      <c r="KG366" s="45"/>
      <c r="KH366" s="45"/>
      <c r="KI366" s="45"/>
      <c r="KJ366" s="45"/>
      <c r="KK366" s="45"/>
      <c r="KL366" s="45"/>
      <c r="KM366" s="45"/>
      <c r="KN366" s="45"/>
      <c r="KO366" s="45"/>
      <c r="KP366" s="45"/>
      <c r="KQ366" s="45"/>
      <c r="KR366" s="45"/>
      <c r="KS366" s="45"/>
      <c r="KT366" s="45"/>
      <c r="KU366" s="45"/>
      <c r="KV366" s="45"/>
      <c r="KW366" s="45"/>
      <c r="KX366" s="45"/>
      <c r="KY366" s="45"/>
      <c r="KZ366" s="45"/>
      <c r="LA366" s="45"/>
      <c r="LB366" s="45"/>
      <c r="LC366" s="45"/>
      <c r="LD366" s="45"/>
      <c r="LE366" s="45"/>
      <c r="LF366" s="45"/>
      <c r="LG366" s="45"/>
      <c r="LH366" s="45"/>
      <c r="LI366" s="45"/>
      <c r="LJ366" s="45"/>
      <c r="LK366" s="45"/>
      <c r="LL366" s="45"/>
      <c r="LM366" s="45"/>
      <c r="LN366" s="45"/>
      <c r="LO366" s="45"/>
      <c r="LP366" s="45"/>
      <c r="LQ366" s="45"/>
      <c r="LR366" s="45"/>
      <c r="LS366" s="45"/>
      <c r="LT366" s="45"/>
      <c r="LU366" s="45"/>
      <c r="LV366" s="45"/>
      <c r="LW366" s="45"/>
      <c r="LX366" s="45"/>
      <c r="LY366" s="45"/>
      <c r="LZ366" s="45"/>
      <c r="MA366" s="45"/>
      <c r="MB366" s="45"/>
      <c r="MC366" s="45"/>
      <c r="MD366" s="45"/>
      <c r="ME366" s="45"/>
      <c r="MF366" s="45"/>
      <c r="MG366" s="45"/>
      <c r="MH366" s="45"/>
      <c r="MI366" s="45"/>
      <c r="MJ366" s="45"/>
      <c r="MK366" s="45"/>
      <c r="ML366" s="45"/>
      <c r="MM366" s="45"/>
      <c r="MN366" s="45"/>
      <c r="MO366" s="45"/>
      <c r="MP366" s="45"/>
      <c r="MQ366" s="45"/>
      <c r="MR366" s="45"/>
      <c r="MS366" s="45"/>
      <c r="MT366" s="45"/>
      <c r="MU366" s="45"/>
      <c r="MV366" s="45"/>
      <c r="MW366" s="45"/>
      <c r="MX366" s="45"/>
      <c r="MY366" s="45"/>
      <c r="MZ366" s="45"/>
      <c r="NA366" s="45"/>
      <c r="NB366" s="45"/>
    </row>
    <row r="367" spans="2:366" x14ac:dyDescent="0.2">
      <c r="B367" s="45"/>
      <c r="C367" s="58"/>
      <c r="D367" s="148"/>
      <c r="E367" s="149"/>
      <c r="F367" s="58"/>
      <c r="G367" s="148"/>
      <c r="H367" s="149"/>
      <c r="I367" s="58"/>
      <c r="J367" s="148"/>
      <c r="K367" s="149"/>
      <c r="L367" s="58"/>
      <c r="M367" s="148"/>
      <c r="N367" s="149"/>
      <c r="O367" s="58"/>
      <c r="P367" s="148"/>
      <c r="Q367" s="149"/>
      <c r="R367" s="58"/>
      <c r="S367" s="148"/>
      <c r="T367" s="149"/>
      <c r="U367" s="58"/>
      <c r="V367" s="148"/>
      <c r="W367" s="149"/>
      <c r="X367" s="58"/>
      <c r="Y367" s="148"/>
      <c r="Z367" s="149"/>
      <c r="AA367" s="58"/>
      <c r="AB367" s="148"/>
      <c r="AC367" s="149"/>
      <c r="JG367" s="44"/>
      <c r="JH367" s="45"/>
      <c r="JI367" s="45"/>
      <c r="JJ367" s="45"/>
      <c r="JK367" s="45"/>
      <c r="JL367" s="45"/>
      <c r="JM367" s="45"/>
      <c r="JN367" s="45"/>
      <c r="JO367" s="45"/>
      <c r="JP367" s="45"/>
      <c r="JQ367" s="45"/>
      <c r="JR367" s="45"/>
      <c r="JS367" s="45"/>
      <c r="JT367" s="45"/>
      <c r="JU367" s="45"/>
      <c r="JV367" s="45"/>
      <c r="JW367" s="45"/>
      <c r="JX367" s="45"/>
      <c r="JY367" s="45"/>
      <c r="JZ367" s="45"/>
      <c r="KA367" s="45"/>
      <c r="KB367" s="45"/>
      <c r="KC367" s="45"/>
      <c r="KD367" s="45"/>
      <c r="KE367" s="45"/>
      <c r="KF367" s="45"/>
      <c r="KG367" s="45"/>
      <c r="KH367" s="45"/>
      <c r="KI367" s="45"/>
      <c r="KJ367" s="45"/>
      <c r="KK367" s="45"/>
      <c r="KL367" s="45"/>
      <c r="KM367" s="45"/>
      <c r="KN367" s="45"/>
      <c r="KO367" s="45"/>
      <c r="KP367" s="45"/>
      <c r="KQ367" s="45"/>
      <c r="KR367" s="45"/>
      <c r="KS367" s="45"/>
      <c r="KT367" s="45"/>
      <c r="KU367" s="45"/>
      <c r="KV367" s="45"/>
      <c r="KW367" s="45"/>
      <c r="KX367" s="45"/>
      <c r="KY367" s="45"/>
      <c r="KZ367" s="45"/>
      <c r="LA367" s="45"/>
      <c r="LB367" s="45"/>
      <c r="LC367" s="45"/>
      <c r="LD367" s="45"/>
      <c r="LE367" s="45"/>
      <c r="LF367" s="45"/>
      <c r="LG367" s="45"/>
      <c r="LH367" s="45"/>
      <c r="LI367" s="45"/>
      <c r="LJ367" s="45"/>
      <c r="LK367" s="45"/>
      <c r="LL367" s="45"/>
      <c r="LM367" s="45"/>
      <c r="LN367" s="45"/>
      <c r="LO367" s="45"/>
      <c r="LP367" s="45"/>
      <c r="LQ367" s="45"/>
      <c r="LR367" s="45"/>
      <c r="LS367" s="45"/>
      <c r="LT367" s="45"/>
      <c r="LU367" s="45"/>
      <c r="LV367" s="45"/>
      <c r="LW367" s="45"/>
      <c r="LX367" s="45"/>
      <c r="LY367" s="45"/>
      <c r="LZ367" s="45"/>
      <c r="MA367" s="45"/>
      <c r="MB367" s="45"/>
      <c r="MC367" s="45"/>
      <c r="MD367" s="45"/>
      <c r="ME367" s="45"/>
      <c r="MF367" s="45"/>
      <c r="MG367" s="45"/>
      <c r="MH367" s="45"/>
      <c r="MI367" s="45"/>
      <c r="MJ367" s="45"/>
      <c r="MK367" s="45"/>
      <c r="ML367" s="45"/>
      <c r="MM367" s="45"/>
      <c r="MN367" s="45"/>
      <c r="MO367" s="45"/>
      <c r="MP367" s="45"/>
      <c r="MQ367" s="45"/>
      <c r="MR367" s="45"/>
      <c r="MS367" s="45"/>
      <c r="MT367" s="45"/>
      <c r="MU367" s="45"/>
      <c r="MV367" s="45"/>
      <c r="MW367" s="45"/>
      <c r="MX367" s="45"/>
      <c r="MY367" s="45"/>
      <c r="MZ367" s="45"/>
      <c r="NA367" s="45"/>
      <c r="NB367" s="45"/>
    </row>
    <row r="368" spans="2:366" x14ac:dyDescent="0.2">
      <c r="B368" s="45"/>
      <c r="C368" s="58"/>
      <c r="D368" s="148"/>
      <c r="E368" s="149"/>
      <c r="F368" s="58"/>
      <c r="G368" s="148"/>
      <c r="H368" s="149"/>
      <c r="I368" s="58"/>
      <c r="J368" s="148"/>
      <c r="K368" s="149"/>
      <c r="L368" s="58"/>
      <c r="M368" s="148"/>
      <c r="N368" s="149"/>
      <c r="O368" s="58"/>
      <c r="P368" s="148"/>
      <c r="Q368" s="149"/>
      <c r="R368" s="58"/>
      <c r="S368" s="148"/>
      <c r="T368" s="149"/>
      <c r="U368" s="58"/>
      <c r="V368" s="148"/>
      <c r="W368" s="149"/>
      <c r="X368" s="58"/>
      <c r="Y368" s="148"/>
      <c r="Z368" s="149"/>
      <c r="AA368" s="58"/>
      <c r="AB368" s="148"/>
      <c r="AC368" s="149"/>
      <c r="JG368" s="44"/>
      <c r="JH368" s="45"/>
      <c r="JI368" s="45"/>
      <c r="JJ368" s="45"/>
      <c r="JK368" s="45"/>
      <c r="JL368" s="45"/>
      <c r="JM368" s="45"/>
      <c r="JN368" s="45"/>
      <c r="JO368" s="45"/>
      <c r="JP368" s="45"/>
      <c r="JQ368" s="45"/>
      <c r="JR368" s="45"/>
      <c r="JS368" s="45"/>
      <c r="JT368" s="45"/>
      <c r="JU368" s="45"/>
      <c r="JV368" s="45"/>
      <c r="JW368" s="45"/>
      <c r="JX368" s="45"/>
      <c r="JY368" s="45"/>
      <c r="JZ368" s="45"/>
      <c r="KA368" s="45"/>
      <c r="KB368" s="45"/>
      <c r="KC368" s="45"/>
      <c r="KD368" s="45"/>
      <c r="KE368" s="45"/>
      <c r="KF368" s="45"/>
      <c r="KG368" s="45"/>
      <c r="KH368" s="45"/>
      <c r="KI368" s="45"/>
      <c r="KJ368" s="45"/>
      <c r="KK368" s="45"/>
      <c r="KL368" s="45"/>
      <c r="KM368" s="45"/>
      <c r="KN368" s="45"/>
      <c r="KO368" s="45"/>
      <c r="KP368" s="45"/>
      <c r="KQ368" s="45"/>
      <c r="KR368" s="45"/>
      <c r="KS368" s="45"/>
      <c r="KT368" s="45"/>
      <c r="KU368" s="45"/>
      <c r="KV368" s="45"/>
      <c r="KW368" s="45"/>
      <c r="KX368" s="45"/>
      <c r="KY368" s="45"/>
      <c r="KZ368" s="45"/>
      <c r="LA368" s="45"/>
      <c r="LB368" s="45"/>
      <c r="LC368" s="45"/>
      <c r="LD368" s="45"/>
      <c r="LE368" s="45"/>
      <c r="LF368" s="45"/>
      <c r="LG368" s="45"/>
      <c r="LH368" s="45"/>
      <c r="LI368" s="45"/>
      <c r="LJ368" s="45"/>
      <c r="LK368" s="45"/>
      <c r="LL368" s="45"/>
      <c r="LM368" s="45"/>
      <c r="LN368" s="45"/>
      <c r="LO368" s="45"/>
      <c r="LP368" s="45"/>
      <c r="LQ368" s="45"/>
      <c r="LR368" s="45"/>
      <c r="LS368" s="45"/>
      <c r="LT368" s="45"/>
      <c r="LU368" s="45"/>
      <c r="LV368" s="45"/>
      <c r="LW368" s="45"/>
      <c r="LX368" s="45"/>
      <c r="LY368" s="45"/>
      <c r="LZ368" s="45"/>
      <c r="MA368" s="45"/>
      <c r="MB368" s="45"/>
      <c r="MC368" s="45"/>
      <c r="MD368" s="45"/>
      <c r="ME368" s="45"/>
      <c r="MF368" s="45"/>
      <c r="MG368" s="45"/>
      <c r="MH368" s="45"/>
      <c r="MI368" s="45"/>
      <c r="MJ368" s="45"/>
      <c r="MK368" s="45"/>
      <c r="ML368" s="45"/>
      <c r="MM368" s="45"/>
      <c r="MN368" s="45"/>
      <c r="MO368" s="45"/>
      <c r="MP368" s="45"/>
      <c r="MQ368" s="45"/>
      <c r="MR368" s="45"/>
      <c r="MS368" s="45"/>
      <c r="MT368" s="45"/>
      <c r="MU368" s="45"/>
      <c r="MV368" s="45"/>
      <c r="MW368" s="45"/>
      <c r="MX368" s="45"/>
      <c r="MY368" s="45"/>
      <c r="MZ368" s="45"/>
      <c r="NA368" s="45"/>
      <c r="NB368" s="45"/>
    </row>
    <row r="369" spans="2:366" x14ac:dyDescent="0.2">
      <c r="B369" s="45"/>
      <c r="C369" s="58"/>
      <c r="D369" s="148"/>
      <c r="E369" s="149"/>
      <c r="F369" s="58"/>
      <c r="G369" s="148"/>
      <c r="H369" s="149"/>
      <c r="I369" s="58"/>
      <c r="J369" s="148"/>
      <c r="K369" s="149"/>
      <c r="L369" s="58"/>
      <c r="M369" s="148"/>
      <c r="N369" s="149"/>
      <c r="O369" s="58"/>
      <c r="P369" s="148"/>
      <c r="Q369" s="149"/>
      <c r="R369" s="58"/>
      <c r="S369" s="148"/>
      <c r="T369" s="149"/>
      <c r="U369" s="58"/>
      <c r="V369" s="148"/>
      <c r="W369" s="149"/>
      <c r="X369" s="58"/>
      <c r="Y369" s="148"/>
      <c r="Z369" s="149"/>
      <c r="AA369" s="58"/>
      <c r="AB369" s="148"/>
      <c r="AC369" s="149"/>
      <c r="JG369" s="44"/>
      <c r="JH369" s="45"/>
      <c r="JI369" s="45"/>
      <c r="JJ369" s="45"/>
      <c r="JK369" s="45"/>
      <c r="JL369" s="45"/>
      <c r="JM369" s="45"/>
      <c r="JN369" s="45"/>
      <c r="JO369" s="45"/>
      <c r="JP369" s="45"/>
      <c r="JQ369" s="45"/>
      <c r="JR369" s="45"/>
      <c r="JS369" s="45"/>
      <c r="JT369" s="45"/>
      <c r="JU369" s="45"/>
      <c r="JV369" s="45"/>
      <c r="JW369" s="45"/>
      <c r="JX369" s="45"/>
      <c r="JY369" s="45"/>
      <c r="JZ369" s="45"/>
      <c r="KA369" s="45"/>
      <c r="KB369" s="45"/>
      <c r="KC369" s="45"/>
      <c r="KD369" s="45"/>
      <c r="KE369" s="45"/>
      <c r="KF369" s="45"/>
      <c r="KG369" s="45"/>
      <c r="KH369" s="45"/>
      <c r="KI369" s="45"/>
      <c r="KJ369" s="45"/>
      <c r="KK369" s="45"/>
      <c r="KL369" s="45"/>
      <c r="KM369" s="45"/>
      <c r="KN369" s="45"/>
      <c r="KO369" s="45"/>
      <c r="KP369" s="45"/>
      <c r="KQ369" s="45"/>
      <c r="KR369" s="45"/>
      <c r="KS369" s="45"/>
      <c r="KT369" s="45"/>
      <c r="KU369" s="45"/>
      <c r="KV369" s="45"/>
      <c r="KW369" s="45"/>
      <c r="KX369" s="45"/>
      <c r="KY369" s="45"/>
      <c r="KZ369" s="45"/>
      <c r="LA369" s="45"/>
      <c r="LB369" s="45"/>
      <c r="LC369" s="45"/>
      <c r="LD369" s="45"/>
      <c r="LE369" s="45"/>
      <c r="LF369" s="45"/>
      <c r="LG369" s="45"/>
      <c r="LH369" s="45"/>
      <c r="LI369" s="45"/>
      <c r="LJ369" s="45"/>
      <c r="LK369" s="45"/>
      <c r="LL369" s="45"/>
      <c r="LM369" s="45"/>
      <c r="LN369" s="45"/>
      <c r="LO369" s="45"/>
      <c r="LP369" s="45"/>
      <c r="LQ369" s="45"/>
      <c r="LR369" s="45"/>
      <c r="LS369" s="45"/>
      <c r="LT369" s="45"/>
      <c r="LU369" s="45"/>
      <c r="LV369" s="45"/>
      <c r="LW369" s="45"/>
      <c r="LX369" s="45"/>
      <c r="LY369" s="45"/>
      <c r="LZ369" s="45"/>
      <c r="MA369" s="45"/>
      <c r="MB369" s="45"/>
      <c r="MC369" s="45"/>
      <c r="MD369" s="45"/>
      <c r="ME369" s="45"/>
      <c r="MF369" s="45"/>
      <c r="MG369" s="45"/>
      <c r="MH369" s="45"/>
      <c r="MI369" s="45"/>
      <c r="MJ369" s="45"/>
      <c r="MK369" s="45"/>
      <c r="ML369" s="45"/>
      <c r="MM369" s="45"/>
      <c r="MN369" s="45"/>
      <c r="MO369" s="45"/>
      <c r="MP369" s="45"/>
      <c r="MQ369" s="45"/>
      <c r="MR369" s="45"/>
      <c r="MS369" s="45"/>
      <c r="MT369" s="45"/>
      <c r="MU369" s="45"/>
      <c r="MV369" s="45"/>
      <c r="MW369" s="45"/>
      <c r="MX369" s="45"/>
      <c r="MY369" s="45"/>
      <c r="MZ369" s="45"/>
      <c r="NA369" s="45"/>
      <c r="NB369" s="45"/>
    </row>
    <row r="370" spans="2:366" x14ac:dyDescent="0.2">
      <c r="B370" s="45"/>
      <c r="C370" s="58"/>
      <c r="D370" s="148"/>
      <c r="E370" s="149"/>
      <c r="F370" s="58"/>
      <c r="G370" s="148"/>
      <c r="H370" s="149"/>
      <c r="I370" s="58"/>
      <c r="J370" s="148"/>
      <c r="K370" s="149"/>
      <c r="L370" s="58"/>
      <c r="M370" s="148"/>
      <c r="N370" s="149"/>
      <c r="O370" s="58"/>
      <c r="P370" s="148"/>
      <c r="Q370" s="149"/>
      <c r="R370" s="58"/>
      <c r="S370" s="148"/>
      <c r="T370" s="149"/>
      <c r="U370" s="58"/>
      <c r="V370" s="148"/>
      <c r="W370" s="149"/>
      <c r="X370" s="58"/>
      <c r="Y370" s="148"/>
      <c r="Z370" s="149"/>
      <c r="AA370" s="58"/>
      <c r="AB370" s="148"/>
      <c r="AC370" s="149"/>
      <c r="JG370" s="44"/>
      <c r="JH370" s="45"/>
      <c r="JI370" s="45"/>
      <c r="JJ370" s="45"/>
      <c r="JK370" s="45"/>
      <c r="JL370" s="45"/>
      <c r="JM370" s="45"/>
      <c r="JN370" s="45"/>
      <c r="JO370" s="45"/>
      <c r="JP370" s="45"/>
      <c r="JQ370" s="45"/>
      <c r="JR370" s="45"/>
      <c r="JS370" s="45"/>
      <c r="JT370" s="45"/>
      <c r="JU370" s="45"/>
      <c r="JV370" s="45"/>
      <c r="JW370" s="45"/>
      <c r="JX370" s="45"/>
      <c r="JY370" s="45"/>
      <c r="JZ370" s="45"/>
      <c r="KA370" s="45"/>
      <c r="KB370" s="45"/>
      <c r="KC370" s="45"/>
      <c r="KD370" s="45"/>
      <c r="KE370" s="45"/>
      <c r="KF370" s="45"/>
      <c r="KG370" s="45"/>
      <c r="KH370" s="45"/>
      <c r="KI370" s="45"/>
      <c r="KJ370" s="45"/>
      <c r="KK370" s="45"/>
      <c r="KL370" s="45"/>
      <c r="KM370" s="45"/>
      <c r="KN370" s="45"/>
      <c r="KO370" s="45"/>
      <c r="KP370" s="45"/>
      <c r="KQ370" s="45"/>
      <c r="KR370" s="45"/>
      <c r="KS370" s="45"/>
      <c r="KT370" s="45"/>
      <c r="KU370" s="45"/>
      <c r="KV370" s="45"/>
      <c r="KW370" s="45"/>
      <c r="KX370" s="45"/>
      <c r="KY370" s="45"/>
      <c r="KZ370" s="45"/>
      <c r="LA370" s="45"/>
      <c r="LB370" s="45"/>
      <c r="LC370" s="45"/>
      <c r="LD370" s="45"/>
      <c r="LE370" s="45"/>
      <c r="LF370" s="45"/>
      <c r="LG370" s="45"/>
      <c r="LH370" s="45"/>
      <c r="LI370" s="45"/>
      <c r="LJ370" s="45"/>
      <c r="LK370" s="45"/>
      <c r="LL370" s="45"/>
      <c r="LM370" s="45"/>
      <c r="LN370" s="45"/>
      <c r="LO370" s="45"/>
      <c r="LP370" s="45"/>
      <c r="LQ370" s="45"/>
      <c r="LR370" s="45"/>
      <c r="LS370" s="45"/>
      <c r="LT370" s="45"/>
      <c r="LU370" s="45"/>
      <c r="LV370" s="45"/>
      <c r="LW370" s="45"/>
      <c r="LX370" s="45"/>
      <c r="LY370" s="45"/>
      <c r="LZ370" s="45"/>
      <c r="MA370" s="45"/>
      <c r="MB370" s="45"/>
      <c r="MC370" s="45"/>
      <c r="MD370" s="45"/>
      <c r="ME370" s="45"/>
      <c r="MF370" s="45"/>
      <c r="MG370" s="45"/>
      <c r="MH370" s="45"/>
      <c r="MI370" s="45"/>
      <c r="MJ370" s="45"/>
      <c r="MK370" s="45"/>
      <c r="ML370" s="45"/>
      <c r="MM370" s="45"/>
      <c r="MN370" s="45"/>
      <c r="MO370" s="45"/>
      <c r="MP370" s="45"/>
      <c r="MQ370" s="45"/>
      <c r="MR370" s="45"/>
      <c r="MS370" s="45"/>
      <c r="MT370" s="45"/>
      <c r="MU370" s="45"/>
      <c r="MV370" s="45"/>
      <c r="MW370" s="45"/>
      <c r="MX370" s="45"/>
      <c r="MY370" s="45"/>
      <c r="MZ370" s="45"/>
      <c r="NA370" s="45"/>
      <c r="NB370" s="45"/>
    </row>
    <row r="371" spans="2:366" x14ac:dyDescent="0.2">
      <c r="B371" s="45"/>
      <c r="C371" s="58"/>
      <c r="D371" s="148"/>
      <c r="E371" s="149"/>
      <c r="F371" s="58"/>
      <c r="G371" s="148"/>
      <c r="H371" s="149"/>
      <c r="I371" s="58"/>
      <c r="J371" s="148"/>
      <c r="K371" s="149"/>
      <c r="L371" s="58"/>
      <c r="M371" s="148"/>
      <c r="N371" s="149"/>
      <c r="O371" s="58"/>
      <c r="P371" s="148"/>
      <c r="Q371" s="149"/>
      <c r="R371" s="58"/>
      <c r="S371" s="148"/>
      <c r="T371" s="149"/>
      <c r="U371" s="58"/>
      <c r="V371" s="148"/>
      <c r="W371" s="149"/>
      <c r="X371" s="58"/>
      <c r="Y371" s="148"/>
      <c r="Z371" s="149"/>
      <c r="AA371" s="58"/>
      <c r="AB371" s="148"/>
      <c r="AC371" s="149"/>
      <c r="JG371" s="44"/>
      <c r="JH371" s="45"/>
      <c r="JI371" s="45"/>
      <c r="JJ371" s="45"/>
      <c r="JK371" s="45"/>
      <c r="JL371" s="45"/>
      <c r="JM371" s="45"/>
      <c r="JN371" s="45"/>
      <c r="JO371" s="45"/>
      <c r="JP371" s="45"/>
      <c r="JQ371" s="45"/>
      <c r="JR371" s="45"/>
      <c r="JS371" s="45"/>
      <c r="JT371" s="45"/>
      <c r="JU371" s="45"/>
      <c r="JV371" s="45"/>
      <c r="JW371" s="45"/>
      <c r="JX371" s="45"/>
      <c r="JY371" s="45"/>
      <c r="JZ371" s="45"/>
      <c r="KA371" s="45"/>
      <c r="KB371" s="45"/>
      <c r="KC371" s="45"/>
      <c r="KD371" s="45"/>
      <c r="KE371" s="45"/>
      <c r="KF371" s="45"/>
      <c r="KG371" s="45"/>
      <c r="KH371" s="45"/>
      <c r="KI371" s="45"/>
      <c r="KJ371" s="45"/>
      <c r="KK371" s="45"/>
      <c r="KL371" s="45"/>
      <c r="KM371" s="45"/>
      <c r="KN371" s="45"/>
      <c r="KO371" s="45"/>
      <c r="KP371" s="45"/>
      <c r="KQ371" s="45"/>
      <c r="KR371" s="45"/>
      <c r="KS371" s="45"/>
      <c r="KT371" s="45"/>
      <c r="KU371" s="45"/>
      <c r="KV371" s="45"/>
      <c r="KW371" s="45"/>
      <c r="KX371" s="45"/>
      <c r="KY371" s="45"/>
      <c r="KZ371" s="45"/>
      <c r="LA371" s="45"/>
      <c r="LB371" s="45"/>
      <c r="LC371" s="45"/>
      <c r="LD371" s="45"/>
      <c r="LE371" s="45"/>
      <c r="LF371" s="45"/>
      <c r="LG371" s="45"/>
      <c r="LH371" s="45"/>
      <c r="LI371" s="45"/>
      <c r="LJ371" s="45"/>
      <c r="LK371" s="45"/>
      <c r="LL371" s="45"/>
      <c r="LM371" s="45"/>
      <c r="LN371" s="45"/>
      <c r="LO371" s="45"/>
      <c r="LP371" s="45"/>
      <c r="LQ371" s="45"/>
      <c r="LR371" s="45"/>
      <c r="LS371" s="45"/>
      <c r="LT371" s="45"/>
      <c r="LU371" s="45"/>
      <c r="LV371" s="45"/>
      <c r="LW371" s="45"/>
      <c r="LX371" s="45"/>
      <c r="LY371" s="45"/>
      <c r="LZ371" s="45"/>
      <c r="MA371" s="45"/>
      <c r="MB371" s="45"/>
      <c r="MC371" s="45"/>
      <c r="MD371" s="45"/>
      <c r="ME371" s="45"/>
      <c r="MF371" s="45"/>
      <c r="MG371" s="45"/>
      <c r="MH371" s="45"/>
      <c r="MI371" s="45"/>
      <c r="MJ371" s="45"/>
      <c r="MK371" s="45"/>
      <c r="ML371" s="45"/>
      <c r="MM371" s="45"/>
      <c r="MN371" s="45"/>
      <c r="MO371" s="45"/>
      <c r="MP371" s="45"/>
      <c r="MQ371" s="45"/>
      <c r="MR371" s="45"/>
      <c r="MS371" s="45"/>
      <c r="MT371" s="45"/>
      <c r="MU371" s="45"/>
      <c r="MV371" s="45"/>
      <c r="MW371" s="45"/>
      <c r="MX371" s="45"/>
      <c r="MY371" s="45"/>
      <c r="MZ371" s="45"/>
      <c r="NA371" s="45"/>
      <c r="NB371" s="45"/>
    </row>
    <row r="372" spans="2:366" x14ac:dyDescent="0.2">
      <c r="B372" s="45"/>
      <c r="C372" s="58"/>
      <c r="D372" s="148"/>
      <c r="E372" s="149"/>
      <c r="F372" s="58"/>
      <c r="G372" s="148"/>
      <c r="H372" s="149"/>
      <c r="I372" s="58"/>
      <c r="J372" s="148"/>
      <c r="K372" s="149"/>
      <c r="L372" s="58"/>
      <c r="M372" s="148"/>
      <c r="N372" s="149"/>
      <c r="O372" s="58"/>
      <c r="P372" s="148"/>
      <c r="Q372" s="149"/>
      <c r="R372" s="58"/>
      <c r="S372" s="148"/>
      <c r="T372" s="149"/>
      <c r="U372" s="58"/>
      <c r="V372" s="148"/>
      <c r="W372" s="149"/>
      <c r="X372" s="58"/>
      <c r="Y372" s="148"/>
      <c r="Z372" s="149"/>
      <c r="AA372" s="58"/>
      <c r="AB372" s="148"/>
      <c r="AC372" s="149"/>
      <c r="JG372" s="44"/>
      <c r="JH372" s="45"/>
      <c r="JI372" s="45"/>
      <c r="JJ372" s="45"/>
      <c r="JK372" s="45"/>
      <c r="JL372" s="45"/>
      <c r="JM372" s="45"/>
      <c r="JN372" s="45"/>
      <c r="JO372" s="45"/>
      <c r="JP372" s="45"/>
      <c r="JQ372" s="45"/>
      <c r="JR372" s="45"/>
      <c r="JS372" s="45"/>
      <c r="JT372" s="45"/>
      <c r="JU372" s="45"/>
      <c r="JV372" s="45"/>
      <c r="JW372" s="45"/>
      <c r="JX372" s="45"/>
      <c r="JY372" s="45"/>
      <c r="JZ372" s="45"/>
      <c r="KA372" s="45"/>
      <c r="KB372" s="45"/>
      <c r="KC372" s="45"/>
      <c r="KD372" s="45"/>
      <c r="KE372" s="45"/>
      <c r="KF372" s="45"/>
      <c r="KG372" s="45"/>
      <c r="KH372" s="45"/>
      <c r="KI372" s="45"/>
      <c r="KJ372" s="45"/>
      <c r="KK372" s="45"/>
      <c r="KL372" s="45"/>
      <c r="KM372" s="45"/>
      <c r="KN372" s="45"/>
      <c r="KO372" s="45"/>
      <c r="KP372" s="45"/>
      <c r="KQ372" s="45"/>
      <c r="KR372" s="45"/>
      <c r="KS372" s="45"/>
      <c r="KT372" s="45"/>
      <c r="KU372" s="45"/>
      <c r="KV372" s="45"/>
      <c r="KW372" s="45"/>
      <c r="KX372" s="45"/>
      <c r="KY372" s="45"/>
      <c r="KZ372" s="45"/>
      <c r="LA372" s="45"/>
      <c r="LB372" s="45"/>
      <c r="LC372" s="45"/>
      <c r="LD372" s="45"/>
      <c r="LE372" s="45"/>
      <c r="LF372" s="45"/>
      <c r="LG372" s="45"/>
      <c r="LH372" s="45"/>
      <c r="LI372" s="45"/>
      <c r="LJ372" s="45"/>
      <c r="LK372" s="45"/>
      <c r="LL372" s="45"/>
      <c r="LM372" s="45"/>
      <c r="LN372" s="45"/>
      <c r="LO372" s="45"/>
      <c r="LP372" s="45"/>
      <c r="LQ372" s="45"/>
      <c r="LR372" s="45"/>
      <c r="LS372" s="45"/>
      <c r="LT372" s="45"/>
      <c r="LU372" s="45"/>
      <c r="LV372" s="45"/>
      <c r="LW372" s="45"/>
      <c r="LX372" s="45"/>
      <c r="LY372" s="45"/>
      <c r="LZ372" s="45"/>
      <c r="MA372" s="45"/>
      <c r="MB372" s="45"/>
      <c r="MC372" s="45"/>
      <c r="MD372" s="45"/>
      <c r="ME372" s="45"/>
      <c r="MF372" s="45"/>
      <c r="MG372" s="45"/>
      <c r="MH372" s="45"/>
      <c r="MI372" s="45"/>
      <c r="MJ372" s="45"/>
      <c r="MK372" s="45"/>
      <c r="ML372" s="45"/>
      <c r="MM372" s="45"/>
      <c r="MN372" s="45"/>
      <c r="MO372" s="45"/>
      <c r="MP372" s="45"/>
      <c r="MQ372" s="45"/>
      <c r="MR372" s="45"/>
      <c r="MS372" s="45"/>
      <c r="MT372" s="45"/>
      <c r="MU372" s="45"/>
      <c r="MV372" s="45"/>
      <c r="MW372" s="45"/>
      <c r="MX372" s="45"/>
      <c r="MY372" s="45"/>
      <c r="MZ372" s="45"/>
      <c r="NA372" s="45"/>
      <c r="NB372" s="45"/>
    </row>
    <row r="373" spans="2:366" x14ac:dyDescent="0.2">
      <c r="B373" s="45"/>
      <c r="C373" s="58"/>
      <c r="D373" s="148"/>
      <c r="E373" s="149"/>
      <c r="F373" s="58"/>
      <c r="G373" s="148"/>
      <c r="H373" s="149"/>
      <c r="I373" s="58"/>
      <c r="J373" s="148"/>
      <c r="K373" s="149"/>
      <c r="L373" s="58"/>
      <c r="M373" s="148"/>
      <c r="N373" s="149"/>
      <c r="O373" s="58"/>
      <c r="P373" s="148"/>
      <c r="Q373" s="149"/>
      <c r="R373" s="58"/>
      <c r="S373" s="148"/>
      <c r="T373" s="149"/>
      <c r="U373" s="58"/>
      <c r="V373" s="148"/>
      <c r="W373" s="149"/>
      <c r="X373" s="58"/>
      <c r="Y373" s="148"/>
      <c r="Z373" s="149"/>
      <c r="AA373" s="58"/>
      <c r="AB373" s="148"/>
      <c r="AC373" s="149"/>
      <c r="JG373" s="44"/>
      <c r="JH373" s="45"/>
      <c r="JI373" s="45"/>
      <c r="JJ373" s="45"/>
      <c r="JK373" s="45"/>
      <c r="JL373" s="45"/>
      <c r="JM373" s="45"/>
      <c r="JN373" s="45"/>
      <c r="JO373" s="45"/>
      <c r="JP373" s="45"/>
      <c r="JQ373" s="45"/>
      <c r="JR373" s="45"/>
      <c r="JS373" s="45"/>
      <c r="JT373" s="45"/>
      <c r="JU373" s="45"/>
      <c r="JV373" s="45"/>
      <c r="JW373" s="45"/>
      <c r="JX373" s="45"/>
      <c r="JY373" s="45"/>
      <c r="JZ373" s="45"/>
      <c r="KA373" s="45"/>
      <c r="KB373" s="45"/>
      <c r="KC373" s="45"/>
      <c r="KD373" s="45"/>
      <c r="KE373" s="45"/>
      <c r="KF373" s="45"/>
      <c r="KG373" s="45"/>
      <c r="KH373" s="45"/>
      <c r="KI373" s="45"/>
      <c r="KJ373" s="45"/>
      <c r="KK373" s="45"/>
      <c r="KL373" s="45"/>
      <c r="KM373" s="45"/>
      <c r="KN373" s="45"/>
      <c r="KO373" s="45"/>
      <c r="KP373" s="45"/>
      <c r="KQ373" s="45"/>
      <c r="KR373" s="45"/>
      <c r="KS373" s="45"/>
      <c r="KT373" s="45"/>
      <c r="KU373" s="45"/>
      <c r="KV373" s="45"/>
      <c r="KW373" s="45"/>
      <c r="KX373" s="45"/>
      <c r="KY373" s="45"/>
      <c r="KZ373" s="45"/>
      <c r="LA373" s="45"/>
      <c r="LB373" s="45"/>
      <c r="LC373" s="45"/>
      <c r="LD373" s="45"/>
      <c r="LE373" s="45"/>
      <c r="LF373" s="45"/>
      <c r="LG373" s="45"/>
      <c r="LH373" s="45"/>
      <c r="LI373" s="45"/>
      <c r="LJ373" s="45"/>
      <c r="LK373" s="45"/>
      <c r="LL373" s="45"/>
      <c r="LM373" s="45"/>
      <c r="LN373" s="45"/>
      <c r="LO373" s="45"/>
      <c r="LP373" s="45"/>
      <c r="LQ373" s="45"/>
      <c r="LR373" s="45"/>
      <c r="LS373" s="45"/>
      <c r="LT373" s="45"/>
      <c r="LU373" s="45"/>
      <c r="LV373" s="45"/>
      <c r="LW373" s="45"/>
      <c r="LX373" s="45"/>
      <c r="LY373" s="45"/>
      <c r="LZ373" s="45"/>
      <c r="MA373" s="45"/>
      <c r="MB373" s="45"/>
      <c r="MC373" s="45"/>
      <c r="MD373" s="45"/>
      <c r="ME373" s="45"/>
      <c r="MF373" s="45"/>
      <c r="MG373" s="45"/>
      <c r="MH373" s="45"/>
      <c r="MI373" s="45"/>
      <c r="MJ373" s="45"/>
      <c r="MK373" s="45"/>
      <c r="ML373" s="45"/>
      <c r="MM373" s="45"/>
      <c r="MN373" s="45"/>
      <c r="MO373" s="45"/>
      <c r="MP373" s="45"/>
      <c r="MQ373" s="45"/>
      <c r="MR373" s="45"/>
      <c r="MS373" s="45"/>
      <c r="MT373" s="45"/>
      <c r="MU373" s="45"/>
      <c r="MV373" s="45"/>
      <c r="MW373" s="45"/>
      <c r="MX373" s="45"/>
      <c r="MY373" s="45"/>
      <c r="MZ373" s="45"/>
      <c r="NA373" s="45"/>
      <c r="NB373" s="45"/>
    </row>
    <row r="374" spans="2:366" x14ac:dyDescent="0.2">
      <c r="B374" s="45"/>
      <c r="C374" s="58"/>
      <c r="D374" s="148"/>
      <c r="E374" s="149"/>
      <c r="F374" s="58"/>
      <c r="G374" s="148"/>
      <c r="H374" s="149"/>
      <c r="I374" s="58"/>
      <c r="J374" s="148"/>
      <c r="K374" s="149"/>
      <c r="L374" s="58"/>
      <c r="M374" s="148"/>
      <c r="N374" s="149"/>
      <c r="O374" s="58"/>
      <c r="P374" s="148"/>
      <c r="Q374" s="149"/>
      <c r="R374" s="58"/>
      <c r="S374" s="148"/>
      <c r="T374" s="149"/>
      <c r="U374" s="58"/>
      <c r="V374" s="148"/>
      <c r="W374" s="149"/>
      <c r="X374" s="58"/>
      <c r="Y374" s="148"/>
      <c r="Z374" s="149"/>
      <c r="AA374" s="58"/>
      <c r="AB374" s="148"/>
      <c r="AC374" s="149"/>
      <c r="JG374" s="44"/>
      <c r="JH374" s="45"/>
      <c r="JI374" s="45"/>
      <c r="JJ374" s="45"/>
      <c r="JK374" s="45"/>
      <c r="JL374" s="45"/>
      <c r="JM374" s="45"/>
      <c r="JN374" s="45"/>
      <c r="JO374" s="45"/>
      <c r="JP374" s="45"/>
      <c r="JQ374" s="45"/>
      <c r="JR374" s="45"/>
      <c r="JS374" s="45"/>
      <c r="JT374" s="45"/>
      <c r="JU374" s="45"/>
      <c r="JV374" s="45"/>
      <c r="JW374" s="45"/>
      <c r="JX374" s="45"/>
      <c r="JY374" s="45"/>
      <c r="JZ374" s="45"/>
      <c r="KA374" s="45"/>
      <c r="KB374" s="45"/>
      <c r="KC374" s="45"/>
      <c r="KD374" s="45"/>
      <c r="KE374" s="45"/>
      <c r="KF374" s="45"/>
      <c r="KG374" s="45"/>
      <c r="KH374" s="45"/>
      <c r="KI374" s="45"/>
      <c r="KJ374" s="45"/>
      <c r="KK374" s="45"/>
      <c r="KL374" s="45"/>
      <c r="KM374" s="45"/>
      <c r="KN374" s="45"/>
      <c r="KO374" s="45"/>
      <c r="KP374" s="45"/>
      <c r="KQ374" s="45"/>
      <c r="KR374" s="45"/>
      <c r="KS374" s="45"/>
      <c r="KT374" s="45"/>
      <c r="KU374" s="45"/>
      <c r="KV374" s="45"/>
      <c r="KW374" s="45"/>
      <c r="KX374" s="45"/>
      <c r="KY374" s="45"/>
      <c r="KZ374" s="45"/>
      <c r="LA374" s="45"/>
      <c r="LB374" s="45"/>
      <c r="LC374" s="45"/>
      <c r="LD374" s="45"/>
      <c r="LE374" s="45"/>
      <c r="LF374" s="45"/>
      <c r="LG374" s="45"/>
      <c r="LH374" s="45"/>
      <c r="LI374" s="45"/>
      <c r="LJ374" s="45"/>
      <c r="LK374" s="45"/>
      <c r="LL374" s="45"/>
      <c r="LM374" s="45"/>
      <c r="LN374" s="45"/>
      <c r="LO374" s="45"/>
      <c r="LP374" s="45"/>
      <c r="LQ374" s="45"/>
      <c r="LR374" s="45"/>
      <c r="LS374" s="45"/>
      <c r="LT374" s="45"/>
      <c r="LU374" s="45"/>
      <c r="LV374" s="45"/>
      <c r="LW374" s="45"/>
      <c r="LX374" s="45"/>
      <c r="LY374" s="45"/>
      <c r="LZ374" s="45"/>
      <c r="MA374" s="45"/>
      <c r="MB374" s="45"/>
      <c r="MC374" s="45"/>
      <c r="MD374" s="45"/>
      <c r="ME374" s="45"/>
      <c r="MF374" s="45"/>
      <c r="MG374" s="45"/>
      <c r="MH374" s="45"/>
      <c r="MI374" s="45"/>
      <c r="MJ374" s="45"/>
      <c r="MK374" s="45"/>
      <c r="ML374" s="45"/>
      <c r="MM374" s="45"/>
      <c r="MN374" s="45"/>
      <c r="MO374" s="45"/>
      <c r="MP374" s="45"/>
      <c r="MQ374" s="45"/>
      <c r="MR374" s="45"/>
      <c r="MS374" s="45"/>
      <c r="MT374" s="45"/>
      <c r="MU374" s="45"/>
      <c r="MV374" s="45"/>
      <c r="MW374" s="45"/>
      <c r="MX374" s="45"/>
      <c r="MY374" s="45"/>
      <c r="MZ374" s="45"/>
      <c r="NA374" s="45"/>
      <c r="NB374" s="45"/>
    </row>
    <row r="375" spans="2:366" x14ac:dyDescent="0.2">
      <c r="B375" s="45"/>
      <c r="C375" s="58"/>
      <c r="D375" s="148"/>
      <c r="E375" s="149"/>
      <c r="F375" s="58"/>
      <c r="G375" s="148"/>
      <c r="H375" s="149"/>
      <c r="I375" s="58"/>
      <c r="J375" s="148"/>
      <c r="K375" s="149"/>
      <c r="L375" s="58"/>
      <c r="M375" s="148"/>
      <c r="N375" s="149"/>
      <c r="O375" s="58"/>
      <c r="P375" s="148"/>
      <c r="Q375" s="149"/>
      <c r="R375" s="58"/>
      <c r="S375" s="148"/>
      <c r="T375" s="149"/>
      <c r="U375" s="58"/>
      <c r="V375" s="148"/>
      <c r="W375" s="149"/>
      <c r="X375" s="58"/>
      <c r="Y375" s="148"/>
      <c r="Z375" s="149"/>
      <c r="AA375" s="58"/>
      <c r="AB375" s="148"/>
      <c r="AC375" s="149"/>
      <c r="JG375" s="44"/>
      <c r="JH375" s="45"/>
      <c r="JI375" s="45"/>
      <c r="JJ375" s="45"/>
      <c r="JK375" s="45"/>
      <c r="JL375" s="45"/>
      <c r="JM375" s="45"/>
      <c r="JN375" s="45"/>
      <c r="JO375" s="45"/>
      <c r="JP375" s="45"/>
      <c r="JQ375" s="45"/>
      <c r="JR375" s="45"/>
      <c r="JS375" s="45"/>
      <c r="JT375" s="45"/>
      <c r="JU375" s="45"/>
      <c r="JV375" s="45"/>
      <c r="JW375" s="45"/>
      <c r="JX375" s="45"/>
      <c r="JY375" s="45"/>
      <c r="JZ375" s="45"/>
      <c r="KA375" s="45"/>
      <c r="KB375" s="45"/>
      <c r="KC375" s="45"/>
      <c r="KD375" s="45"/>
      <c r="KE375" s="45"/>
      <c r="KF375" s="45"/>
      <c r="KG375" s="45"/>
      <c r="KH375" s="45"/>
      <c r="KI375" s="45"/>
      <c r="KJ375" s="45"/>
      <c r="KK375" s="45"/>
      <c r="KL375" s="45"/>
      <c r="KM375" s="45"/>
      <c r="KN375" s="45"/>
      <c r="KO375" s="45"/>
      <c r="KP375" s="45"/>
      <c r="KQ375" s="45"/>
      <c r="KR375" s="45"/>
      <c r="KS375" s="45"/>
      <c r="KT375" s="45"/>
      <c r="KU375" s="45"/>
      <c r="KV375" s="45"/>
      <c r="KW375" s="45"/>
      <c r="KX375" s="45"/>
      <c r="KY375" s="45"/>
      <c r="KZ375" s="45"/>
      <c r="LA375" s="45"/>
      <c r="LB375" s="45"/>
      <c r="LC375" s="45"/>
      <c r="LD375" s="45"/>
      <c r="LE375" s="45"/>
      <c r="LF375" s="45"/>
      <c r="LG375" s="45"/>
      <c r="LH375" s="45"/>
      <c r="LI375" s="45"/>
      <c r="LJ375" s="45"/>
      <c r="LK375" s="45"/>
      <c r="LL375" s="45"/>
      <c r="LM375" s="45"/>
      <c r="LN375" s="45"/>
      <c r="LO375" s="45"/>
      <c r="LP375" s="45"/>
      <c r="LQ375" s="45"/>
      <c r="LR375" s="45"/>
      <c r="LS375" s="45"/>
      <c r="LT375" s="45"/>
      <c r="LU375" s="45"/>
      <c r="LV375" s="45"/>
      <c r="LW375" s="45"/>
      <c r="LX375" s="45"/>
      <c r="LY375" s="45"/>
      <c r="LZ375" s="45"/>
      <c r="MA375" s="45"/>
      <c r="MB375" s="45"/>
      <c r="MC375" s="45"/>
      <c r="MD375" s="45"/>
      <c r="ME375" s="45"/>
      <c r="MF375" s="45"/>
      <c r="MG375" s="45"/>
      <c r="MH375" s="45"/>
      <c r="MI375" s="45"/>
      <c r="MJ375" s="45"/>
      <c r="MK375" s="45"/>
      <c r="ML375" s="45"/>
      <c r="MM375" s="45"/>
      <c r="MN375" s="45"/>
      <c r="MO375" s="45"/>
      <c r="MP375" s="45"/>
      <c r="MQ375" s="45"/>
      <c r="MR375" s="45"/>
      <c r="MS375" s="45"/>
      <c r="MT375" s="45"/>
      <c r="MU375" s="45"/>
      <c r="MV375" s="45"/>
      <c r="MW375" s="45"/>
      <c r="MX375" s="45"/>
      <c r="MY375" s="45"/>
      <c r="MZ375" s="45"/>
      <c r="NA375" s="45"/>
      <c r="NB375" s="45"/>
    </row>
    <row r="376" spans="2:366" x14ac:dyDescent="0.2">
      <c r="B376" s="45"/>
      <c r="C376" s="58"/>
      <c r="D376" s="148"/>
      <c r="E376" s="149"/>
      <c r="F376" s="58"/>
      <c r="G376" s="148"/>
      <c r="H376" s="149"/>
      <c r="I376" s="58"/>
      <c r="J376" s="148"/>
      <c r="K376" s="149"/>
      <c r="L376" s="58"/>
      <c r="M376" s="148"/>
      <c r="N376" s="149"/>
      <c r="O376" s="58"/>
      <c r="P376" s="148"/>
      <c r="Q376" s="149"/>
      <c r="R376" s="58"/>
      <c r="S376" s="148"/>
      <c r="T376" s="149"/>
      <c r="U376" s="58"/>
      <c r="V376" s="148"/>
      <c r="W376" s="149"/>
      <c r="X376" s="58"/>
      <c r="Y376" s="148"/>
      <c r="Z376" s="149"/>
      <c r="AA376" s="58"/>
      <c r="AB376" s="148"/>
      <c r="AC376" s="149"/>
      <c r="JG376" s="44"/>
      <c r="JH376" s="45"/>
      <c r="JI376" s="45"/>
      <c r="JJ376" s="45"/>
      <c r="JK376" s="45"/>
      <c r="JL376" s="45"/>
      <c r="JM376" s="45"/>
      <c r="JN376" s="45"/>
      <c r="JO376" s="45"/>
      <c r="JP376" s="45"/>
      <c r="JQ376" s="45"/>
      <c r="JR376" s="45"/>
      <c r="JS376" s="45"/>
      <c r="JT376" s="45"/>
      <c r="JU376" s="45"/>
      <c r="JV376" s="45"/>
      <c r="JW376" s="45"/>
      <c r="JX376" s="45"/>
      <c r="JY376" s="45"/>
      <c r="JZ376" s="45"/>
      <c r="KA376" s="45"/>
      <c r="KB376" s="45"/>
      <c r="KC376" s="45"/>
      <c r="KD376" s="45"/>
      <c r="KE376" s="45"/>
      <c r="KF376" s="45"/>
      <c r="KG376" s="45"/>
      <c r="KH376" s="45"/>
      <c r="KI376" s="45"/>
      <c r="KJ376" s="45"/>
      <c r="KK376" s="45"/>
      <c r="KL376" s="45"/>
      <c r="KM376" s="45"/>
      <c r="KN376" s="45"/>
      <c r="KO376" s="45"/>
      <c r="KP376" s="45"/>
      <c r="KQ376" s="45"/>
      <c r="KR376" s="45"/>
      <c r="KS376" s="45"/>
      <c r="KT376" s="45"/>
      <c r="KU376" s="45"/>
      <c r="KV376" s="45"/>
      <c r="KW376" s="45"/>
      <c r="KX376" s="45"/>
      <c r="KY376" s="45"/>
      <c r="KZ376" s="45"/>
      <c r="LA376" s="45"/>
      <c r="LB376" s="45"/>
      <c r="LC376" s="45"/>
      <c r="LD376" s="45"/>
      <c r="LE376" s="45"/>
      <c r="LF376" s="45"/>
      <c r="LG376" s="45"/>
      <c r="LH376" s="45"/>
      <c r="LI376" s="45"/>
      <c r="LJ376" s="45"/>
      <c r="LK376" s="45"/>
      <c r="LL376" s="45"/>
      <c r="LM376" s="45"/>
      <c r="LN376" s="45"/>
      <c r="LO376" s="45"/>
      <c r="LP376" s="45"/>
      <c r="LQ376" s="45"/>
      <c r="LR376" s="45"/>
      <c r="LS376" s="45"/>
      <c r="LT376" s="45"/>
      <c r="LU376" s="45"/>
      <c r="LV376" s="45"/>
      <c r="LW376" s="45"/>
      <c r="LX376" s="45"/>
      <c r="LY376" s="45"/>
      <c r="LZ376" s="45"/>
      <c r="MA376" s="45"/>
      <c r="MB376" s="45"/>
      <c r="MC376" s="45"/>
      <c r="MD376" s="45"/>
      <c r="ME376" s="45"/>
      <c r="MF376" s="45"/>
      <c r="MG376" s="45"/>
      <c r="MH376" s="45"/>
      <c r="MI376" s="45"/>
      <c r="MJ376" s="45"/>
      <c r="MK376" s="45"/>
      <c r="ML376" s="45"/>
      <c r="MM376" s="45"/>
      <c r="MN376" s="45"/>
      <c r="MO376" s="45"/>
      <c r="MP376" s="45"/>
      <c r="MQ376" s="45"/>
      <c r="MR376" s="45"/>
      <c r="MS376" s="45"/>
      <c r="MT376" s="45"/>
      <c r="MU376" s="45"/>
      <c r="MV376" s="45"/>
      <c r="MW376" s="45"/>
      <c r="MX376" s="45"/>
      <c r="MY376" s="45"/>
      <c r="MZ376" s="45"/>
      <c r="NA376" s="45"/>
      <c r="NB376" s="45"/>
    </row>
    <row r="377" spans="2:366" x14ac:dyDescent="0.2">
      <c r="B377" s="45"/>
      <c r="C377" s="58"/>
      <c r="D377" s="148"/>
      <c r="E377" s="149"/>
      <c r="F377" s="58"/>
      <c r="G377" s="148"/>
      <c r="H377" s="149"/>
      <c r="I377" s="58"/>
      <c r="J377" s="148"/>
      <c r="K377" s="149"/>
      <c r="L377" s="58"/>
      <c r="M377" s="148"/>
      <c r="N377" s="149"/>
      <c r="O377" s="58"/>
      <c r="P377" s="148"/>
      <c r="Q377" s="149"/>
      <c r="R377" s="58"/>
      <c r="S377" s="148"/>
      <c r="T377" s="149"/>
      <c r="U377" s="58"/>
      <c r="V377" s="148"/>
      <c r="W377" s="149"/>
      <c r="X377" s="58"/>
      <c r="Y377" s="148"/>
      <c r="Z377" s="149"/>
      <c r="AA377" s="58"/>
      <c r="AB377" s="148"/>
      <c r="AC377" s="149"/>
      <c r="JG377" s="44"/>
      <c r="JH377" s="45"/>
      <c r="JI377" s="45"/>
      <c r="JJ377" s="45"/>
      <c r="JK377" s="45"/>
      <c r="JL377" s="45"/>
      <c r="JM377" s="45"/>
      <c r="JN377" s="45"/>
      <c r="JO377" s="45"/>
      <c r="JP377" s="45"/>
      <c r="JQ377" s="45"/>
      <c r="JR377" s="45"/>
      <c r="JS377" s="45"/>
      <c r="JT377" s="45"/>
      <c r="JU377" s="45"/>
      <c r="JV377" s="45"/>
      <c r="JW377" s="45"/>
      <c r="JX377" s="45"/>
      <c r="JY377" s="45"/>
      <c r="JZ377" s="45"/>
      <c r="KA377" s="45"/>
      <c r="KB377" s="45"/>
      <c r="KC377" s="45"/>
      <c r="KD377" s="45"/>
      <c r="KE377" s="45"/>
      <c r="KF377" s="45"/>
      <c r="KG377" s="45"/>
      <c r="KH377" s="45"/>
      <c r="KI377" s="45"/>
      <c r="KJ377" s="45"/>
      <c r="KK377" s="45"/>
      <c r="KL377" s="45"/>
      <c r="KM377" s="45"/>
      <c r="KN377" s="45"/>
      <c r="KO377" s="45"/>
      <c r="KP377" s="45"/>
      <c r="KQ377" s="45"/>
      <c r="KR377" s="45"/>
      <c r="KS377" s="45"/>
      <c r="KT377" s="45"/>
      <c r="KU377" s="45"/>
      <c r="KV377" s="45"/>
      <c r="KW377" s="45"/>
      <c r="KX377" s="45"/>
      <c r="KY377" s="45"/>
      <c r="KZ377" s="45"/>
      <c r="LA377" s="45"/>
      <c r="LB377" s="45"/>
      <c r="LC377" s="45"/>
      <c r="LD377" s="45"/>
      <c r="LE377" s="45"/>
      <c r="LF377" s="45"/>
      <c r="LG377" s="45"/>
      <c r="LH377" s="45"/>
      <c r="LI377" s="45"/>
      <c r="LJ377" s="45"/>
      <c r="LK377" s="45"/>
      <c r="LL377" s="45"/>
      <c r="LM377" s="45"/>
      <c r="LN377" s="45"/>
      <c r="LO377" s="45"/>
      <c r="LP377" s="45"/>
      <c r="LQ377" s="45"/>
      <c r="LR377" s="45"/>
      <c r="LS377" s="45"/>
      <c r="LT377" s="45"/>
      <c r="LU377" s="45"/>
      <c r="LV377" s="45"/>
      <c r="LW377" s="45"/>
      <c r="LX377" s="45"/>
      <c r="LY377" s="45"/>
      <c r="LZ377" s="45"/>
      <c r="MA377" s="45"/>
      <c r="MB377" s="45"/>
      <c r="MC377" s="45"/>
      <c r="MD377" s="45"/>
      <c r="ME377" s="45"/>
      <c r="MF377" s="45"/>
      <c r="MG377" s="45"/>
      <c r="MH377" s="45"/>
      <c r="MI377" s="45"/>
      <c r="MJ377" s="45"/>
      <c r="MK377" s="45"/>
      <c r="ML377" s="45"/>
      <c r="MM377" s="45"/>
      <c r="MN377" s="45"/>
      <c r="MO377" s="45"/>
      <c r="MP377" s="45"/>
      <c r="MQ377" s="45"/>
      <c r="MR377" s="45"/>
      <c r="MS377" s="45"/>
      <c r="MT377" s="45"/>
      <c r="MU377" s="45"/>
      <c r="MV377" s="45"/>
      <c r="MW377" s="45"/>
      <c r="MX377" s="45"/>
      <c r="MY377" s="45"/>
      <c r="MZ377" s="45"/>
      <c r="NA377" s="45"/>
      <c r="NB377" s="45"/>
    </row>
    <row r="378" spans="2:366" x14ac:dyDescent="0.2">
      <c r="B378" s="45"/>
      <c r="C378" s="58"/>
      <c r="D378" s="148"/>
      <c r="E378" s="149"/>
      <c r="F378" s="58"/>
      <c r="G378" s="148"/>
      <c r="H378" s="149"/>
      <c r="I378" s="58"/>
      <c r="J378" s="148"/>
      <c r="K378" s="149"/>
      <c r="L378" s="58"/>
      <c r="M378" s="148"/>
      <c r="N378" s="149"/>
      <c r="O378" s="58"/>
      <c r="P378" s="148"/>
      <c r="Q378" s="149"/>
      <c r="R378" s="58"/>
      <c r="S378" s="148"/>
      <c r="T378" s="149"/>
      <c r="U378" s="58"/>
      <c r="V378" s="148"/>
      <c r="W378" s="149"/>
      <c r="X378" s="58"/>
      <c r="Y378" s="148"/>
      <c r="Z378" s="149"/>
      <c r="AA378" s="58"/>
      <c r="AB378" s="148"/>
      <c r="AC378" s="149"/>
      <c r="JG378" s="44"/>
      <c r="JH378" s="45"/>
      <c r="JI378" s="45"/>
      <c r="JJ378" s="45"/>
      <c r="JK378" s="45"/>
      <c r="JL378" s="45"/>
      <c r="JM378" s="45"/>
      <c r="JN378" s="45"/>
      <c r="JO378" s="45"/>
      <c r="JP378" s="45"/>
      <c r="JQ378" s="45"/>
      <c r="JR378" s="45"/>
      <c r="JS378" s="45"/>
      <c r="JT378" s="45"/>
      <c r="JU378" s="45"/>
      <c r="JV378" s="45"/>
      <c r="JW378" s="45"/>
      <c r="JX378" s="45"/>
      <c r="JY378" s="45"/>
      <c r="JZ378" s="45"/>
      <c r="KA378" s="45"/>
      <c r="KB378" s="45"/>
      <c r="KC378" s="45"/>
      <c r="KD378" s="45"/>
      <c r="KE378" s="45"/>
      <c r="KF378" s="45"/>
      <c r="KG378" s="45"/>
      <c r="KH378" s="45"/>
      <c r="KI378" s="45"/>
      <c r="KJ378" s="45"/>
      <c r="KK378" s="45"/>
      <c r="KL378" s="45"/>
      <c r="KM378" s="45"/>
      <c r="KN378" s="45"/>
      <c r="KO378" s="45"/>
      <c r="KP378" s="45"/>
      <c r="KQ378" s="45"/>
      <c r="KR378" s="45"/>
      <c r="KS378" s="45"/>
      <c r="KT378" s="45"/>
      <c r="KU378" s="45"/>
      <c r="KV378" s="45"/>
      <c r="KW378" s="45"/>
      <c r="KX378" s="45"/>
      <c r="KY378" s="45"/>
      <c r="KZ378" s="45"/>
      <c r="LA378" s="45"/>
      <c r="LB378" s="45"/>
      <c r="LC378" s="45"/>
      <c r="LD378" s="45"/>
      <c r="LE378" s="45"/>
      <c r="LF378" s="45"/>
      <c r="LG378" s="45"/>
      <c r="LH378" s="45"/>
      <c r="LI378" s="45"/>
      <c r="LJ378" s="45"/>
      <c r="LK378" s="45"/>
      <c r="LL378" s="45"/>
      <c r="LM378" s="45"/>
      <c r="LN378" s="45"/>
      <c r="LO378" s="45"/>
      <c r="LP378" s="45"/>
      <c r="LQ378" s="45"/>
      <c r="LR378" s="45"/>
      <c r="LS378" s="45"/>
      <c r="LT378" s="45"/>
      <c r="LU378" s="45"/>
      <c r="LV378" s="45"/>
      <c r="LW378" s="45"/>
      <c r="LX378" s="45"/>
      <c r="LY378" s="45"/>
      <c r="LZ378" s="45"/>
      <c r="MA378" s="45"/>
      <c r="MB378" s="45"/>
      <c r="MC378" s="45"/>
      <c r="MD378" s="45"/>
      <c r="ME378" s="45"/>
      <c r="MF378" s="45"/>
      <c r="MG378" s="45"/>
      <c r="MH378" s="45"/>
      <c r="MI378" s="45"/>
      <c r="MJ378" s="45"/>
      <c r="MK378" s="45"/>
      <c r="ML378" s="45"/>
      <c r="MM378" s="45"/>
      <c r="MN378" s="45"/>
      <c r="MO378" s="45"/>
      <c r="MP378" s="45"/>
      <c r="MQ378" s="45"/>
      <c r="MR378" s="45"/>
      <c r="MS378" s="45"/>
      <c r="MT378" s="45"/>
      <c r="MU378" s="45"/>
      <c r="MV378" s="45"/>
      <c r="MW378" s="45"/>
      <c r="MX378" s="45"/>
      <c r="MY378" s="45"/>
      <c r="MZ378" s="45"/>
      <c r="NA378" s="45"/>
      <c r="NB378" s="45"/>
    </row>
    <row r="379" spans="2:366" x14ac:dyDescent="0.2">
      <c r="B379" s="45"/>
      <c r="C379" s="58"/>
      <c r="D379" s="148"/>
      <c r="E379" s="149"/>
      <c r="F379" s="58"/>
      <c r="G379" s="148"/>
      <c r="H379" s="149"/>
      <c r="I379" s="58"/>
      <c r="J379" s="148"/>
      <c r="K379" s="149"/>
      <c r="L379" s="58"/>
      <c r="M379" s="148"/>
      <c r="N379" s="149"/>
      <c r="O379" s="58"/>
      <c r="P379" s="148"/>
      <c r="Q379" s="149"/>
      <c r="R379" s="58"/>
      <c r="S379" s="148"/>
      <c r="T379" s="149"/>
      <c r="U379" s="58"/>
      <c r="V379" s="148"/>
      <c r="W379" s="149"/>
      <c r="X379" s="58"/>
      <c r="Y379" s="148"/>
      <c r="Z379" s="149"/>
      <c r="AA379" s="58"/>
      <c r="AB379" s="148"/>
      <c r="AC379" s="149"/>
      <c r="JG379" s="44"/>
      <c r="JH379" s="45"/>
      <c r="JI379" s="45"/>
      <c r="JJ379" s="45"/>
      <c r="JK379" s="45"/>
      <c r="JL379" s="45"/>
      <c r="JM379" s="45"/>
      <c r="JN379" s="45"/>
      <c r="JO379" s="45"/>
      <c r="JP379" s="45"/>
      <c r="JQ379" s="45"/>
      <c r="JR379" s="45"/>
      <c r="JS379" s="45"/>
      <c r="JT379" s="45"/>
      <c r="JU379" s="45"/>
      <c r="JV379" s="45"/>
      <c r="JW379" s="45"/>
      <c r="JX379" s="45"/>
      <c r="JY379" s="45"/>
      <c r="JZ379" s="45"/>
      <c r="KA379" s="45"/>
      <c r="KB379" s="45"/>
      <c r="KC379" s="45"/>
      <c r="KD379" s="45"/>
      <c r="KE379" s="45"/>
      <c r="KF379" s="45"/>
      <c r="KG379" s="45"/>
      <c r="KH379" s="45"/>
      <c r="KI379" s="45"/>
      <c r="KJ379" s="45"/>
      <c r="KK379" s="45"/>
      <c r="KL379" s="45"/>
      <c r="KM379" s="45"/>
      <c r="KN379" s="45"/>
      <c r="KO379" s="45"/>
      <c r="KP379" s="45"/>
      <c r="KQ379" s="45"/>
      <c r="KR379" s="45"/>
      <c r="KS379" s="45"/>
      <c r="KT379" s="45"/>
      <c r="KU379" s="45"/>
      <c r="KV379" s="45"/>
      <c r="KW379" s="45"/>
      <c r="KX379" s="45"/>
      <c r="KY379" s="45"/>
      <c r="KZ379" s="45"/>
      <c r="LA379" s="45"/>
      <c r="LB379" s="45"/>
      <c r="LC379" s="45"/>
      <c r="LD379" s="45"/>
      <c r="LE379" s="45"/>
      <c r="LF379" s="45"/>
      <c r="LG379" s="45"/>
      <c r="LH379" s="45"/>
      <c r="LI379" s="45"/>
      <c r="LJ379" s="45"/>
      <c r="LK379" s="45"/>
      <c r="LL379" s="45"/>
      <c r="LM379" s="45"/>
      <c r="LN379" s="45"/>
      <c r="LO379" s="45"/>
      <c r="LP379" s="45"/>
      <c r="LQ379" s="45"/>
      <c r="LR379" s="45"/>
      <c r="LS379" s="45"/>
      <c r="LT379" s="45"/>
      <c r="LU379" s="45"/>
      <c r="LV379" s="45"/>
      <c r="LW379" s="45"/>
      <c r="LX379" s="45"/>
      <c r="LY379" s="45"/>
      <c r="LZ379" s="45"/>
      <c r="MA379" s="45"/>
      <c r="MB379" s="45"/>
      <c r="MC379" s="45"/>
      <c r="MD379" s="45"/>
      <c r="ME379" s="45"/>
      <c r="MF379" s="45"/>
      <c r="MG379" s="45"/>
      <c r="MH379" s="45"/>
      <c r="MI379" s="45"/>
      <c r="MJ379" s="45"/>
      <c r="MK379" s="45"/>
      <c r="ML379" s="45"/>
      <c r="MM379" s="45"/>
      <c r="MN379" s="45"/>
      <c r="MO379" s="45"/>
      <c r="MP379" s="45"/>
      <c r="MQ379" s="45"/>
      <c r="MR379" s="45"/>
      <c r="MS379" s="45"/>
      <c r="MT379" s="45"/>
      <c r="MU379" s="45"/>
      <c r="MV379" s="45"/>
      <c r="MW379" s="45"/>
      <c r="MX379" s="45"/>
      <c r="MY379" s="45"/>
      <c r="MZ379" s="45"/>
      <c r="NA379" s="45"/>
      <c r="NB379" s="45"/>
    </row>
    <row r="380" spans="2:366" x14ac:dyDescent="0.2">
      <c r="B380" s="45"/>
      <c r="C380" s="58"/>
      <c r="D380" s="148"/>
      <c r="E380" s="149"/>
      <c r="F380" s="58"/>
      <c r="G380" s="148"/>
      <c r="H380" s="149"/>
      <c r="I380" s="58"/>
      <c r="J380" s="148"/>
      <c r="K380" s="149"/>
      <c r="L380" s="58"/>
      <c r="M380" s="148"/>
      <c r="N380" s="149"/>
      <c r="O380" s="58"/>
      <c r="P380" s="148"/>
      <c r="Q380" s="149"/>
      <c r="R380" s="58"/>
      <c r="S380" s="148"/>
      <c r="T380" s="149"/>
      <c r="U380" s="58"/>
      <c r="V380" s="148"/>
      <c r="W380" s="149"/>
      <c r="X380" s="58"/>
      <c r="Y380" s="148"/>
      <c r="Z380" s="149"/>
      <c r="AA380" s="58"/>
      <c r="AB380" s="148"/>
      <c r="AC380" s="149"/>
      <c r="JG380" s="44"/>
      <c r="JH380" s="45"/>
      <c r="JI380" s="45"/>
      <c r="JJ380" s="45"/>
      <c r="JK380" s="45"/>
      <c r="JL380" s="45"/>
      <c r="JM380" s="45"/>
      <c r="JN380" s="45"/>
      <c r="JO380" s="45"/>
      <c r="JP380" s="45"/>
      <c r="JQ380" s="45"/>
      <c r="JR380" s="45"/>
      <c r="JS380" s="45"/>
      <c r="JT380" s="45"/>
      <c r="JU380" s="45"/>
      <c r="JV380" s="45"/>
      <c r="JW380" s="45"/>
      <c r="JX380" s="45"/>
      <c r="JY380" s="45"/>
      <c r="JZ380" s="45"/>
      <c r="KA380" s="45"/>
      <c r="KB380" s="45"/>
      <c r="KC380" s="45"/>
      <c r="KD380" s="45"/>
      <c r="KE380" s="45"/>
      <c r="KF380" s="45"/>
      <c r="KG380" s="45"/>
      <c r="KH380" s="45"/>
      <c r="KI380" s="45"/>
      <c r="KJ380" s="45"/>
      <c r="KK380" s="45"/>
      <c r="KL380" s="45"/>
      <c r="KM380" s="45"/>
      <c r="KN380" s="45"/>
      <c r="KO380" s="45"/>
      <c r="KP380" s="45"/>
      <c r="KQ380" s="45"/>
      <c r="KR380" s="45"/>
      <c r="KS380" s="45"/>
      <c r="KT380" s="45"/>
      <c r="KU380" s="45"/>
      <c r="KV380" s="45"/>
      <c r="KW380" s="45"/>
      <c r="KX380" s="45"/>
      <c r="KY380" s="45"/>
      <c r="KZ380" s="45"/>
      <c r="LA380" s="45"/>
      <c r="LB380" s="45"/>
      <c r="LC380" s="45"/>
      <c r="LD380" s="45"/>
      <c r="LE380" s="45"/>
      <c r="LF380" s="45"/>
      <c r="LG380" s="45"/>
      <c r="LH380" s="45"/>
      <c r="LI380" s="45"/>
      <c r="LJ380" s="45"/>
      <c r="LK380" s="45"/>
      <c r="LL380" s="45"/>
      <c r="LM380" s="45"/>
      <c r="LN380" s="45"/>
      <c r="LO380" s="45"/>
      <c r="LP380" s="45"/>
      <c r="LQ380" s="45"/>
      <c r="LR380" s="45"/>
      <c r="LS380" s="45"/>
      <c r="LT380" s="45"/>
      <c r="LU380" s="45"/>
      <c r="LV380" s="45"/>
      <c r="LW380" s="45"/>
      <c r="LX380" s="45"/>
      <c r="LY380" s="45"/>
      <c r="LZ380" s="45"/>
      <c r="MA380" s="45"/>
      <c r="MB380" s="45"/>
      <c r="MC380" s="45"/>
      <c r="MD380" s="45"/>
      <c r="ME380" s="45"/>
      <c r="MF380" s="45"/>
      <c r="MG380" s="45"/>
      <c r="MH380" s="45"/>
      <c r="MI380" s="45"/>
      <c r="MJ380" s="45"/>
      <c r="MK380" s="45"/>
      <c r="ML380" s="45"/>
      <c r="MM380" s="45"/>
      <c r="MN380" s="45"/>
      <c r="MO380" s="45"/>
      <c r="MP380" s="45"/>
      <c r="MQ380" s="45"/>
      <c r="MR380" s="45"/>
      <c r="MS380" s="45"/>
      <c r="MT380" s="45"/>
      <c r="MU380" s="45"/>
      <c r="MV380" s="45"/>
      <c r="MW380" s="45"/>
      <c r="MX380" s="45"/>
      <c r="MY380" s="45"/>
      <c r="MZ380" s="45"/>
      <c r="NA380" s="45"/>
      <c r="NB380" s="45"/>
    </row>
    <row r="381" spans="2:366" x14ac:dyDescent="0.2">
      <c r="B381" s="45"/>
      <c r="C381" s="58"/>
      <c r="D381" s="148"/>
      <c r="E381" s="149"/>
      <c r="F381" s="58"/>
      <c r="G381" s="148"/>
      <c r="H381" s="149"/>
      <c r="I381" s="58"/>
      <c r="J381" s="148"/>
      <c r="K381" s="149"/>
      <c r="L381" s="58"/>
      <c r="M381" s="148"/>
      <c r="N381" s="149"/>
      <c r="O381" s="58"/>
      <c r="P381" s="148"/>
      <c r="Q381" s="149"/>
      <c r="R381" s="58"/>
      <c r="S381" s="148"/>
      <c r="T381" s="149"/>
      <c r="U381" s="58"/>
      <c r="V381" s="148"/>
      <c r="W381" s="149"/>
      <c r="X381" s="58"/>
      <c r="Y381" s="148"/>
      <c r="Z381" s="149"/>
      <c r="AA381" s="58"/>
      <c r="AB381" s="148"/>
      <c r="AC381" s="149"/>
      <c r="JG381" s="44"/>
      <c r="JH381" s="45"/>
      <c r="JI381" s="45"/>
      <c r="JJ381" s="45"/>
      <c r="JK381" s="45"/>
      <c r="JL381" s="45"/>
      <c r="JM381" s="45"/>
      <c r="JN381" s="45"/>
      <c r="JO381" s="45"/>
      <c r="JP381" s="45"/>
      <c r="JQ381" s="45"/>
      <c r="JR381" s="45"/>
      <c r="JS381" s="45"/>
      <c r="JT381" s="45"/>
      <c r="JU381" s="45"/>
      <c r="JV381" s="45"/>
      <c r="JW381" s="45"/>
      <c r="JX381" s="45"/>
      <c r="JY381" s="45"/>
      <c r="JZ381" s="45"/>
      <c r="KA381" s="45"/>
      <c r="KB381" s="45"/>
      <c r="KC381" s="45"/>
      <c r="KD381" s="45"/>
      <c r="KE381" s="45"/>
      <c r="KF381" s="45"/>
      <c r="KG381" s="45"/>
      <c r="KH381" s="45"/>
      <c r="KI381" s="45"/>
      <c r="KJ381" s="45"/>
      <c r="KK381" s="45"/>
      <c r="KL381" s="45"/>
      <c r="KM381" s="45"/>
      <c r="KN381" s="45"/>
      <c r="KO381" s="45"/>
      <c r="KP381" s="45"/>
      <c r="KQ381" s="45"/>
      <c r="KR381" s="45"/>
      <c r="KS381" s="45"/>
      <c r="KT381" s="45"/>
      <c r="KU381" s="45"/>
      <c r="KV381" s="45"/>
      <c r="KW381" s="45"/>
      <c r="KX381" s="45"/>
      <c r="KY381" s="45"/>
      <c r="KZ381" s="45"/>
      <c r="LA381" s="45"/>
      <c r="LB381" s="45"/>
      <c r="LC381" s="45"/>
      <c r="LD381" s="45"/>
      <c r="LE381" s="45"/>
      <c r="LF381" s="45"/>
      <c r="LG381" s="45"/>
      <c r="LH381" s="45"/>
      <c r="LI381" s="45"/>
      <c r="LJ381" s="45"/>
      <c r="LK381" s="45"/>
      <c r="LL381" s="45"/>
      <c r="LM381" s="45"/>
      <c r="LN381" s="45"/>
      <c r="LO381" s="45"/>
      <c r="LP381" s="45"/>
      <c r="LQ381" s="45"/>
      <c r="LR381" s="45"/>
      <c r="LS381" s="45"/>
      <c r="LT381" s="45"/>
      <c r="LU381" s="45"/>
      <c r="LV381" s="45"/>
      <c r="LW381" s="45"/>
      <c r="LX381" s="45"/>
      <c r="LY381" s="45"/>
      <c r="LZ381" s="45"/>
      <c r="MA381" s="45"/>
      <c r="MB381" s="45"/>
      <c r="MC381" s="45"/>
      <c r="MD381" s="45"/>
      <c r="ME381" s="45"/>
      <c r="MF381" s="45"/>
      <c r="MG381" s="45"/>
      <c r="MH381" s="45"/>
      <c r="MI381" s="45"/>
      <c r="MJ381" s="45"/>
      <c r="MK381" s="45"/>
      <c r="ML381" s="45"/>
      <c r="MM381" s="45"/>
      <c r="MN381" s="45"/>
      <c r="MO381" s="45"/>
      <c r="MP381" s="45"/>
      <c r="MQ381" s="45"/>
      <c r="MR381" s="45"/>
      <c r="MS381" s="45"/>
      <c r="MT381" s="45"/>
      <c r="MU381" s="45"/>
      <c r="MV381" s="45"/>
      <c r="MW381" s="45"/>
      <c r="MX381" s="45"/>
      <c r="MY381" s="45"/>
      <c r="MZ381" s="45"/>
      <c r="NA381" s="45"/>
      <c r="NB381" s="45"/>
    </row>
    <row r="382" spans="2:366" x14ac:dyDescent="0.2">
      <c r="B382" s="45"/>
      <c r="C382" s="58"/>
      <c r="D382" s="148"/>
      <c r="E382" s="149"/>
      <c r="F382" s="58"/>
      <c r="G382" s="148"/>
      <c r="H382" s="149"/>
      <c r="I382" s="58"/>
      <c r="J382" s="148"/>
      <c r="K382" s="149"/>
      <c r="L382" s="58"/>
      <c r="M382" s="148"/>
      <c r="N382" s="149"/>
      <c r="O382" s="58"/>
      <c r="P382" s="148"/>
      <c r="Q382" s="149"/>
      <c r="R382" s="58"/>
      <c r="S382" s="148"/>
      <c r="T382" s="149"/>
      <c r="U382" s="58"/>
      <c r="V382" s="148"/>
      <c r="W382" s="149"/>
      <c r="X382" s="58"/>
      <c r="Y382" s="148"/>
      <c r="Z382" s="149"/>
      <c r="AA382" s="58"/>
      <c r="AB382" s="148"/>
      <c r="AC382" s="149"/>
      <c r="JG382" s="44"/>
      <c r="JH382" s="45"/>
      <c r="JI382" s="45"/>
      <c r="JJ382" s="45"/>
      <c r="JK382" s="45"/>
      <c r="JL382" s="45"/>
      <c r="JM382" s="45"/>
      <c r="JN382" s="45"/>
      <c r="JO382" s="45"/>
      <c r="JP382" s="45"/>
      <c r="JQ382" s="45"/>
      <c r="JR382" s="45"/>
      <c r="JS382" s="45"/>
      <c r="JT382" s="45"/>
      <c r="JU382" s="45"/>
      <c r="JV382" s="45"/>
      <c r="JW382" s="45"/>
      <c r="JX382" s="45"/>
      <c r="JY382" s="45"/>
      <c r="JZ382" s="45"/>
      <c r="KA382" s="45"/>
      <c r="KB382" s="45"/>
      <c r="KC382" s="45"/>
      <c r="KD382" s="45"/>
      <c r="KE382" s="45"/>
      <c r="KF382" s="45"/>
      <c r="KG382" s="45"/>
      <c r="KH382" s="45"/>
      <c r="KI382" s="45"/>
      <c r="KJ382" s="45"/>
      <c r="KK382" s="45"/>
      <c r="KL382" s="45"/>
      <c r="KM382" s="45"/>
      <c r="KN382" s="45"/>
      <c r="KO382" s="45"/>
      <c r="KP382" s="45"/>
      <c r="KQ382" s="45"/>
      <c r="KR382" s="45"/>
      <c r="KS382" s="45"/>
      <c r="KT382" s="45"/>
      <c r="KU382" s="45"/>
      <c r="KV382" s="45"/>
      <c r="KW382" s="45"/>
      <c r="KX382" s="45"/>
      <c r="KY382" s="45"/>
      <c r="KZ382" s="45"/>
      <c r="LA382" s="45"/>
      <c r="LB382" s="45"/>
      <c r="LC382" s="45"/>
      <c r="LD382" s="45"/>
      <c r="LE382" s="45"/>
      <c r="LF382" s="45"/>
      <c r="LG382" s="45"/>
      <c r="LH382" s="45"/>
      <c r="LI382" s="45"/>
      <c r="LJ382" s="45"/>
      <c r="LK382" s="45"/>
      <c r="LL382" s="45"/>
      <c r="LM382" s="45"/>
      <c r="LN382" s="45"/>
      <c r="LO382" s="45"/>
      <c r="LP382" s="45"/>
      <c r="LQ382" s="45"/>
      <c r="LR382" s="45"/>
      <c r="LS382" s="45"/>
      <c r="LT382" s="45"/>
      <c r="LU382" s="45"/>
      <c r="LV382" s="45"/>
      <c r="LW382" s="45"/>
      <c r="LX382" s="45"/>
      <c r="LY382" s="45"/>
      <c r="LZ382" s="45"/>
      <c r="MA382" s="45"/>
      <c r="MB382" s="45"/>
      <c r="MC382" s="45"/>
      <c r="MD382" s="45"/>
      <c r="ME382" s="45"/>
      <c r="MF382" s="45"/>
      <c r="MG382" s="45"/>
      <c r="MH382" s="45"/>
      <c r="MI382" s="45"/>
      <c r="MJ382" s="45"/>
      <c r="MK382" s="45"/>
      <c r="ML382" s="45"/>
      <c r="MM382" s="45"/>
      <c r="MN382" s="45"/>
      <c r="MO382" s="45"/>
      <c r="MP382" s="45"/>
      <c r="MQ382" s="45"/>
      <c r="MR382" s="45"/>
      <c r="MS382" s="45"/>
      <c r="MT382" s="45"/>
      <c r="MU382" s="45"/>
      <c r="MV382" s="45"/>
      <c r="MW382" s="45"/>
      <c r="MX382" s="45"/>
      <c r="MY382" s="45"/>
      <c r="MZ382" s="45"/>
      <c r="NA382" s="45"/>
      <c r="NB382" s="45"/>
    </row>
    <row r="383" spans="2:366" x14ac:dyDescent="0.2">
      <c r="B383" s="45"/>
      <c r="C383" s="58"/>
      <c r="D383" s="148"/>
      <c r="E383" s="149"/>
      <c r="F383" s="58"/>
      <c r="G383" s="148"/>
      <c r="H383" s="149"/>
      <c r="I383" s="58"/>
      <c r="J383" s="148"/>
      <c r="K383" s="149"/>
      <c r="L383" s="58"/>
      <c r="M383" s="148"/>
      <c r="N383" s="149"/>
      <c r="O383" s="58"/>
      <c r="P383" s="148"/>
      <c r="Q383" s="149"/>
      <c r="R383" s="58"/>
      <c r="S383" s="148"/>
      <c r="T383" s="149"/>
      <c r="U383" s="58"/>
      <c r="V383" s="148"/>
      <c r="W383" s="149"/>
      <c r="X383" s="58"/>
      <c r="Y383" s="148"/>
      <c r="Z383" s="149"/>
      <c r="AA383" s="58"/>
      <c r="AB383" s="148"/>
      <c r="AC383" s="149"/>
      <c r="JG383" s="44"/>
      <c r="JH383" s="45"/>
      <c r="JI383" s="45"/>
      <c r="JJ383" s="45"/>
      <c r="JK383" s="45"/>
      <c r="JL383" s="45"/>
      <c r="JM383" s="45"/>
      <c r="JN383" s="45"/>
      <c r="JO383" s="45"/>
      <c r="JP383" s="45"/>
      <c r="JQ383" s="45"/>
      <c r="JR383" s="45"/>
      <c r="JS383" s="45"/>
      <c r="JT383" s="45"/>
      <c r="JU383" s="45"/>
      <c r="JV383" s="45"/>
      <c r="JW383" s="45"/>
      <c r="JX383" s="45"/>
      <c r="JY383" s="45"/>
      <c r="JZ383" s="45"/>
      <c r="KA383" s="45"/>
      <c r="KB383" s="45"/>
      <c r="KC383" s="45"/>
      <c r="KD383" s="45"/>
      <c r="KE383" s="45"/>
      <c r="KF383" s="45"/>
      <c r="KG383" s="45"/>
      <c r="KH383" s="45"/>
      <c r="KI383" s="45"/>
      <c r="KJ383" s="45"/>
      <c r="KK383" s="45"/>
      <c r="KL383" s="45"/>
      <c r="KM383" s="45"/>
      <c r="KN383" s="45"/>
      <c r="KO383" s="45"/>
      <c r="KP383" s="45"/>
      <c r="KQ383" s="45"/>
      <c r="KR383" s="45"/>
      <c r="KS383" s="45"/>
      <c r="KT383" s="45"/>
      <c r="KU383" s="45"/>
      <c r="KV383" s="45"/>
      <c r="KW383" s="45"/>
      <c r="KX383" s="45"/>
      <c r="KY383" s="45"/>
      <c r="KZ383" s="45"/>
      <c r="LA383" s="45"/>
      <c r="LB383" s="45"/>
      <c r="LC383" s="45"/>
      <c r="LD383" s="45"/>
      <c r="LE383" s="45"/>
      <c r="LF383" s="45"/>
      <c r="LG383" s="45"/>
      <c r="LH383" s="45"/>
      <c r="LI383" s="45"/>
      <c r="LJ383" s="45"/>
      <c r="LK383" s="45"/>
      <c r="LL383" s="45"/>
      <c r="LM383" s="45"/>
      <c r="LN383" s="45"/>
      <c r="LO383" s="45"/>
      <c r="LP383" s="45"/>
      <c r="LQ383" s="45"/>
      <c r="LR383" s="45"/>
      <c r="LS383" s="45"/>
      <c r="LT383" s="45"/>
      <c r="LU383" s="45"/>
      <c r="LV383" s="45"/>
      <c r="LW383" s="45"/>
      <c r="LX383" s="45"/>
      <c r="LY383" s="45"/>
      <c r="LZ383" s="45"/>
      <c r="MA383" s="45"/>
      <c r="MB383" s="45"/>
      <c r="MC383" s="45"/>
      <c r="MD383" s="45"/>
      <c r="ME383" s="45"/>
      <c r="MF383" s="45"/>
      <c r="MG383" s="45"/>
      <c r="MH383" s="45"/>
      <c r="MI383" s="45"/>
      <c r="MJ383" s="45"/>
      <c r="MK383" s="45"/>
      <c r="ML383" s="45"/>
      <c r="MM383" s="45"/>
      <c r="MN383" s="45"/>
      <c r="MO383" s="45"/>
      <c r="MP383" s="45"/>
      <c r="MQ383" s="45"/>
      <c r="MR383" s="45"/>
      <c r="MS383" s="45"/>
      <c r="MT383" s="45"/>
      <c r="MU383" s="45"/>
      <c r="MV383" s="45"/>
      <c r="MW383" s="45"/>
      <c r="MX383" s="45"/>
      <c r="MY383" s="45"/>
      <c r="MZ383" s="45"/>
      <c r="NA383" s="45"/>
      <c r="NB383" s="45"/>
    </row>
    <row r="384" spans="2:366" x14ac:dyDescent="0.2">
      <c r="B384" s="45"/>
      <c r="C384" s="58"/>
      <c r="D384" s="148"/>
      <c r="E384" s="149"/>
      <c r="F384" s="58"/>
      <c r="G384" s="148"/>
      <c r="H384" s="149"/>
      <c r="I384" s="58"/>
      <c r="J384" s="148"/>
      <c r="K384" s="149"/>
      <c r="L384" s="58"/>
      <c r="M384" s="148"/>
      <c r="N384" s="149"/>
      <c r="O384" s="58"/>
      <c r="P384" s="148"/>
      <c r="Q384" s="149"/>
      <c r="R384" s="58"/>
      <c r="S384" s="148"/>
      <c r="T384" s="149"/>
      <c r="U384" s="58"/>
      <c r="V384" s="148"/>
      <c r="W384" s="149"/>
      <c r="X384" s="58"/>
      <c r="Y384" s="148"/>
      <c r="Z384" s="149"/>
      <c r="AA384" s="58"/>
      <c r="AB384" s="148"/>
      <c r="AC384" s="149"/>
      <c r="JG384" s="44"/>
      <c r="JH384" s="45"/>
      <c r="JI384" s="45"/>
      <c r="JJ384" s="45"/>
      <c r="JK384" s="45"/>
      <c r="JL384" s="45"/>
      <c r="JM384" s="45"/>
      <c r="JN384" s="45"/>
      <c r="JO384" s="45"/>
      <c r="JP384" s="45"/>
      <c r="JQ384" s="45"/>
      <c r="JR384" s="45"/>
      <c r="JS384" s="45"/>
      <c r="JT384" s="45"/>
      <c r="JU384" s="45"/>
      <c r="JV384" s="45"/>
      <c r="JW384" s="45"/>
      <c r="JX384" s="45"/>
      <c r="JY384" s="45"/>
      <c r="JZ384" s="45"/>
      <c r="KA384" s="45"/>
      <c r="KB384" s="45"/>
      <c r="KC384" s="45"/>
      <c r="KD384" s="45"/>
      <c r="KE384" s="45"/>
      <c r="KF384" s="45"/>
      <c r="KG384" s="45"/>
      <c r="KH384" s="45"/>
      <c r="KI384" s="45"/>
      <c r="KJ384" s="45"/>
      <c r="KK384" s="45"/>
      <c r="KL384" s="45"/>
      <c r="KM384" s="45"/>
      <c r="KN384" s="45"/>
      <c r="KO384" s="45"/>
      <c r="KP384" s="45"/>
      <c r="KQ384" s="45"/>
      <c r="KR384" s="45"/>
      <c r="KS384" s="45"/>
      <c r="KT384" s="45"/>
      <c r="KU384" s="45"/>
      <c r="KV384" s="45"/>
      <c r="KW384" s="45"/>
      <c r="KX384" s="45"/>
      <c r="KY384" s="45"/>
      <c r="KZ384" s="45"/>
      <c r="LA384" s="45"/>
      <c r="LB384" s="45"/>
      <c r="LC384" s="45"/>
      <c r="LD384" s="45"/>
      <c r="LE384" s="45"/>
      <c r="LF384" s="45"/>
      <c r="LG384" s="45"/>
      <c r="LH384" s="45"/>
      <c r="LI384" s="45"/>
      <c r="LJ384" s="45"/>
      <c r="LK384" s="45"/>
      <c r="LL384" s="45"/>
      <c r="LM384" s="45"/>
      <c r="LN384" s="45"/>
      <c r="LO384" s="45"/>
      <c r="LP384" s="45"/>
      <c r="LQ384" s="45"/>
      <c r="LR384" s="45"/>
      <c r="LS384" s="45"/>
      <c r="LT384" s="45"/>
      <c r="LU384" s="45"/>
      <c r="LV384" s="45"/>
      <c r="LW384" s="45"/>
      <c r="LX384" s="45"/>
      <c r="LY384" s="45"/>
      <c r="LZ384" s="45"/>
      <c r="MA384" s="45"/>
      <c r="MB384" s="45"/>
      <c r="MC384" s="45"/>
      <c r="MD384" s="45"/>
      <c r="ME384" s="45"/>
      <c r="MF384" s="45"/>
      <c r="MG384" s="45"/>
      <c r="MH384" s="45"/>
      <c r="MI384" s="45"/>
      <c r="MJ384" s="45"/>
      <c r="MK384" s="45"/>
      <c r="ML384" s="45"/>
      <c r="MM384" s="45"/>
      <c r="MN384" s="45"/>
      <c r="MO384" s="45"/>
      <c r="MP384" s="45"/>
      <c r="MQ384" s="45"/>
      <c r="MR384" s="45"/>
      <c r="MS384" s="45"/>
      <c r="MT384" s="45"/>
      <c r="MU384" s="45"/>
      <c r="MV384" s="45"/>
      <c r="MW384" s="45"/>
      <c r="MX384" s="45"/>
      <c r="MY384" s="45"/>
      <c r="MZ384" s="45"/>
      <c r="NA384" s="45"/>
      <c r="NB384" s="45"/>
    </row>
    <row r="385" spans="2:366" x14ac:dyDescent="0.2">
      <c r="B385" s="45"/>
      <c r="C385" s="58"/>
      <c r="D385" s="148"/>
      <c r="E385" s="149"/>
      <c r="F385" s="58"/>
      <c r="G385" s="148"/>
      <c r="H385" s="149"/>
      <c r="I385" s="58"/>
      <c r="J385" s="148"/>
      <c r="K385" s="149"/>
      <c r="L385" s="58"/>
      <c r="M385" s="148"/>
      <c r="N385" s="149"/>
      <c r="O385" s="58"/>
      <c r="P385" s="148"/>
      <c r="Q385" s="149"/>
      <c r="R385" s="58"/>
      <c r="S385" s="148"/>
      <c r="T385" s="149"/>
      <c r="U385" s="58"/>
      <c r="V385" s="148"/>
      <c r="W385" s="149"/>
      <c r="X385" s="58"/>
      <c r="Y385" s="148"/>
      <c r="Z385" s="149"/>
      <c r="AA385" s="58"/>
      <c r="AB385" s="148"/>
      <c r="AC385" s="149"/>
      <c r="JG385" s="44"/>
      <c r="JH385" s="45"/>
      <c r="JI385" s="45"/>
      <c r="JJ385" s="45"/>
      <c r="JK385" s="45"/>
      <c r="JL385" s="45"/>
      <c r="JM385" s="45"/>
      <c r="JN385" s="45"/>
      <c r="JO385" s="45"/>
      <c r="JP385" s="45"/>
      <c r="JQ385" s="45"/>
      <c r="JR385" s="45"/>
      <c r="JS385" s="45"/>
      <c r="JT385" s="45"/>
      <c r="JU385" s="45"/>
      <c r="JV385" s="45"/>
      <c r="JW385" s="45"/>
      <c r="JX385" s="45"/>
      <c r="JY385" s="45"/>
      <c r="JZ385" s="45"/>
      <c r="KA385" s="45"/>
      <c r="KB385" s="45"/>
      <c r="KC385" s="45"/>
      <c r="KD385" s="45"/>
      <c r="KE385" s="45"/>
      <c r="KF385" s="45"/>
      <c r="KG385" s="45"/>
      <c r="KH385" s="45"/>
      <c r="KI385" s="45"/>
      <c r="KJ385" s="45"/>
      <c r="KK385" s="45"/>
      <c r="KL385" s="45"/>
      <c r="KM385" s="45"/>
      <c r="KN385" s="45"/>
      <c r="KO385" s="45"/>
      <c r="KP385" s="45"/>
      <c r="KQ385" s="45"/>
      <c r="KR385" s="45"/>
      <c r="KS385" s="45"/>
      <c r="KT385" s="45"/>
      <c r="KU385" s="45"/>
      <c r="KV385" s="45"/>
      <c r="KW385" s="45"/>
      <c r="KX385" s="45"/>
      <c r="KY385" s="45"/>
      <c r="KZ385" s="45"/>
      <c r="LA385" s="45"/>
      <c r="LB385" s="45"/>
      <c r="LC385" s="45"/>
      <c r="LD385" s="45"/>
      <c r="LE385" s="45"/>
      <c r="LF385" s="45"/>
      <c r="LG385" s="45"/>
      <c r="LH385" s="45"/>
      <c r="LI385" s="45"/>
      <c r="LJ385" s="45"/>
      <c r="LK385" s="45"/>
      <c r="LL385" s="45"/>
      <c r="LM385" s="45"/>
      <c r="LN385" s="45"/>
      <c r="LO385" s="45"/>
      <c r="LP385" s="45"/>
      <c r="LQ385" s="45"/>
      <c r="LR385" s="45"/>
      <c r="LS385" s="45"/>
      <c r="LT385" s="45"/>
      <c r="LU385" s="45"/>
      <c r="LV385" s="45"/>
      <c r="LW385" s="45"/>
      <c r="LX385" s="45"/>
      <c r="LY385" s="45"/>
      <c r="LZ385" s="45"/>
      <c r="MA385" s="45"/>
      <c r="MB385" s="45"/>
      <c r="MC385" s="45"/>
      <c r="MD385" s="45"/>
      <c r="ME385" s="45"/>
      <c r="MF385" s="45"/>
      <c r="MG385" s="45"/>
      <c r="MH385" s="45"/>
      <c r="MI385" s="45"/>
      <c r="MJ385" s="45"/>
      <c r="MK385" s="45"/>
      <c r="ML385" s="45"/>
      <c r="MM385" s="45"/>
      <c r="MN385" s="45"/>
      <c r="MO385" s="45"/>
      <c r="MP385" s="45"/>
      <c r="MQ385" s="45"/>
      <c r="MR385" s="45"/>
      <c r="MS385" s="45"/>
      <c r="MT385" s="45"/>
      <c r="MU385" s="45"/>
      <c r="MV385" s="45"/>
      <c r="MW385" s="45"/>
      <c r="MX385" s="45"/>
      <c r="MY385" s="45"/>
      <c r="MZ385" s="45"/>
      <c r="NA385" s="45"/>
      <c r="NB385" s="45"/>
    </row>
    <row r="386" spans="2:366" x14ac:dyDescent="0.2">
      <c r="B386" s="45"/>
      <c r="C386" s="58"/>
      <c r="D386" s="148"/>
      <c r="E386" s="149"/>
      <c r="F386" s="58"/>
      <c r="G386" s="148"/>
      <c r="H386" s="149"/>
      <c r="I386" s="58"/>
      <c r="J386" s="148"/>
      <c r="K386" s="149"/>
      <c r="L386" s="58"/>
      <c r="M386" s="148"/>
      <c r="N386" s="149"/>
      <c r="O386" s="58"/>
      <c r="P386" s="148"/>
      <c r="Q386" s="149"/>
      <c r="R386" s="58"/>
      <c r="S386" s="148"/>
      <c r="T386" s="149"/>
      <c r="U386" s="58"/>
      <c r="V386" s="148"/>
      <c r="W386" s="149"/>
      <c r="X386" s="58"/>
      <c r="Y386" s="148"/>
      <c r="Z386" s="149"/>
      <c r="AA386" s="58"/>
      <c r="AB386" s="148"/>
      <c r="AC386" s="149"/>
      <c r="JG386" s="44"/>
      <c r="JH386" s="45"/>
      <c r="JI386" s="45"/>
      <c r="JJ386" s="45"/>
      <c r="JK386" s="45"/>
      <c r="JL386" s="45"/>
      <c r="JM386" s="45"/>
      <c r="JN386" s="45"/>
      <c r="JO386" s="45"/>
      <c r="JP386" s="45"/>
      <c r="JQ386" s="45"/>
      <c r="JR386" s="45"/>
      <c r="JS386" s="45"/>
      <c r="JT386" s="45"/>
      <c r="JU386" s="45"/>
      <c r="JV386" s="45"/>
      <c r="JW386" s="45"/>
      <c r="JX386" s="45"/>
      <c r="JY386" s="45"/>
      <c r="JZ386" s="45"/>
      <c r="KA386" s="45"/>
      <c r="KB386" s="45"/>
      <c r="KC386" s="45"/>
      <c r="KD386" s="45"/>
      <c r="KE386" s="45"/>
      <c r="KF386" s="45"/>
      <c r="KG386" s="45"/>
      <c r="KH386" s="45"/>
      <c r="KI386" s="45"/>
      <c r="KJ386" s="45"/>
      <c r="KK386" s="45"/>
      <c r="KL386" s="45"/>
      <c r="KM386" s="45"/>
      <c r="KN386" s="45"/>
      <c r="KO386" s="45"/>
      <c r="KP386" s="45"/>
      <c r="KQ386" s="45"/>
      <c r="KR386" s="45"/>
      <c r="KS386" s="45"/>
      <c r="KT386" s="45"/>
      <c r="KU386" s="45"/>
      <c r="KV386" s="45"/>
      <c r="KW386" s="45"/>
      <c r="KX386" s="45"/>
      <c r="KY386" s="45"/>
      <c r="KZ386" s="45"/>
      <c r="LA386" s="45"/>
      <c r="LB386" s="45"/>
      <c r="LC386" s="45"/>
      <c r="LD386" s="45"/>
      <c r="LE386" s="45"/>
      <c r="LF386" s="45"/>
      <c r="LG386" s="45"/>
      <c r="LH386" s="45"/>
      <c r="LI386" s="45"/>
      <c r="LJ386" s="45"/>
      <c r="LK386" s="45"/>
      <c r="LL386" s="45"/>
      <c r="LM386" s="45"/>
      <c r="LN386" s="45"/>
      <c r="LO386" s="45"/>
      <c r="LP386" s="45"/>
      <c r="LQ386" s="45"/>
      <c r="LR386" s="45"/>
      <c r="LS386" s="45"/>
      <c r="LT386" s="45"/>
      <c r="LU386" s="45"/>
      <c r="LV386" s="45"/>
      <c r="LW386" s="45"/>
      <c r="LX386" s="45"/>
      <c r="LY386" s="45"/>
      <c r="LZ386" s="45"/>
      <c r="MA386" s="45"/>
      <c r="MB386" s="45"/>
      <c r="MC386" s="45"/>
      <c r="MD386" s="45"/>
      <c r="ME386" s="45"/>
      <c r="MF386" s="45"/>
      <c r="MG386" s="45"/>
      <c r="MH386" s="45"/>
      <c r="MI386" s="45"/>
      <c r="MJ386" s="45"/>
      <c r="MK386" s="45"/>
      <c r="ML386" s="45"/>
      <c r="MM386" s="45"/>
      <c r="MN386" s="45"/>
      <c r="MO386" s="45"/>
      <c r="MP386" s="45"/>
      <c r="MQ386" s="45"/>
      <c r="MR386" s="45"/>
      <c r="MS386" s="45"/>
      <c r="MT386" s="45"/>
      <c r="MU386" s="45"/>
      <c r="MV386" s="45"/>
      <c r="MW386" s="45"/>
      <c r="MX386" s="45"/>
      <c r="MY386" s="45"/>
      <c r="MZ386" s="45"/>
      <c r="NA386" s="45"/>
      <c r="NB386" s="45"/>
    </row>
    <row r="387" spans="2:366" x14ac:dyDescent="0.2">
      <c r="B387" s="45"/>
      <c r="C387" s="58"/>
      <c r="D387" s="148"/>
      <c r="E387" s="149"/>
      <c r="F387" s="58"/>
      <c r="G387" s="148"/>
      <c r="H387" s="149"/>
      <c r="I387" s="58"/>
      <c r="J387" s="148"/>
      <c r="K387" s="149"/>
      <c r="L387" s="58"/>
      <c r="M387" s="148"/>
      <c r="N387" s="149"/>
      <c r="O387" s="58"/>
      <c r="P387" s="148"/>
      <c r="Q387" s="149"/>
      <c r="R387" s="58"/>
      <c r="S387" s="148"/>
      <c r="T387" s="149"/>
      <c r="U387" s="58"/>
      <c r="V387" s="148"/>
      <c r="W387" s="149"/>
      <c r="X387" s="58"/>
      <c r="Y387" s="148"/>
      <c r="Z387" s="149"/>
      <c r="AA387" s="58"/>
      <c r="AB387" s="148"/>
      <c r="AC387" s="149"/>
      <c r="JG387" s="44"/>
      <c r="JH387" s="45"/>
      <c r="JI387" s="45"/>
      <c r="JJ387" s="45"/>
      <c r="JK387" s="45"/>
      <c r="JL387" s="45"/>
      <c r="JM387" s="45"/>
      <c r="JN387" s="45"/>
      <c r="JO387" s="45"/>
      <c r="JP387" s="45"/>
      <c r="JQ387" s="45"/>
      <c r="JR387" s="45"/>
      <c r="JS387" s="45"/>
      <c r="JT387" s="45"/>
      <c r="JU387" s="45"/>
      <c r="JV387" s="45"/>
      <c r="JW387" s="45"/>
      <c r="JX387" s="45"/>
      <c r="JY387" s="45"/>
      <c r="JZ387" s="45"/>
      <c r="KA387" s="45"/>
      <c r="KB387" s="45"/>
      <c r="KC387" s="45"/>
      <c r="KD387" s="45"/>
      <c r="KE387" s="45"/>
      <c r="KF387" s="45"/>
      <c r="KG387" s="45"/>
      <c r="KH387" s="45"/>
      <c r="KI387" s="45"/>
      <c r="KJ387" s="45"/>
      <c r="KK387" s="45"/>
      <c r="KL387" s="45"/>
      <c r="KM387" s="45"/>
      <c r="KN387" s="45"/>
      <c r="KO387" s="45"/>
      <c r="KP387" s="45"/>
      <c r="KQ387" s="45"/>
      <c r="KR387" s="45"/>
      <c r="KS387" s="45"/>
      <c r="KT387" s="45"/>
      <c r="KU387" s="45"/>
      <c r="KV387" s="45"/>
      <c r="KW387" s="45"/>
      <c r="KX387" s="45"/>
      <c r="KY387" s="45"/>
      <c r="KZ387" s="45"/>
      <c r="LA387" s="45"/>
      <c r="LB387" s="45"/>
      <c r="LC387" s="45"/>
      <c r="LD387" s="45"/>
      <c r="LE387" s="45"/>
      <c r="LF387" s="45"/>
      <c r="LG387" s="45"/>
      <c r="LH387" s="45"/>
      <c r="LI387" s="45"/>
      <c r="LJ387" s="45"/>
      <c r="LK387" s="45"/>
      <c r="LL387" s="45"/>
      <c r="LM387" s="45"/>
      <c r="LN387" s="45"/>
      <c r="LO387" s="45"/>
      <c r="LP387" s="45"/>
      <c r="LQ387" s="45"/>
      <c r="LR387" s="45"/>
      <c r="LS387" s="45"/>
      <c r="LT387" s="45"/>
      <c r="LU387" s="45"/>
      <c r="LV387" s="45"/>
      <c r="LW387" s="45"/>
      <c r="LX387" s="45"/>
      <c r="LY387" s="45"/>
      <c r="LZ387" s="45"/>
      <c r="MA387" s="45"/>
      <c r="MB387" s="45"/>
      <c r="MC387" s="45"/>
      <c r="MD387" s="45"/>
      <c r="ME387" s="45"/>
      <c r="MF387" s="45"/>
      <c r="MG387" s="45"/>
      <c r="MH387" s="45"/>
      <c r="MI387" s="45"/>
      <c r="MJ387" s="45"/>
      <c r="MK387" s="45"/>
      <c r="ML387" s="45"/>
      <c r="MM387" s="45"/>
      <c r="MN387" s="45"/>
      <c r="MO387" s="45"/>
      <c r="MP387" s="45"/>
      <c r="MQ387" s="45"/>
      <c r="MR387" s="45"/>
      <c r="MS387" s="45"/>
      <c r="MT387" s="45"/>
      <c r="MU387" s="45"/>
      <c r="MV387" s="45"/>
      <c r="MW387" s="45"/>
      <c r="MX387" s="45"/>
      <c r="MY387" s="45"/>
      <c r="MZ387" s="45"/>
      <c r="NA387" s="45"/>
      <c r="NB387" s="45"/>
    </row>
    <row r="388" spans="2:366" x14ac:dyDescent="0.2">
      <c r="B388" s="45"/>
      <c r="C388" s="58"/>
      <c r="D388" s="148"/>
      <c r="E388" s="149"/>
      <c r="F388" s="58"/>
      <c r="G388" s="148"/>
      <c r="H388" s="149"/>
      <c r="I388" s="58"/>
      <c r="J388" s="148"/>
      <c r="K388" s="149"/>
      <c r="L388" s="58"/>
      <c r="M388" s="148"/>
      <c r="N388" s="149"/>
      <c r="O388" s="58"/>
      <c r="P388" s="148"/>
      <c r="Q388" s="149"/>
      <c r="R388" s="58"/>
      <c r="S388" s="148"/>
      <c r="T388" s="149"/>
      <c r="U388" s="58"/>
      <c r="V388" s="148"/>
      <c r="W388" s="149"/>
      <c r="X388" s="58"/>
      <c r="Y388" s="148"/>
      <c r="Z388" s="149"/>
      <c r="AA388" s="58"/>
      <c r="AB388" s="148"/>
      <c r="AC388" s="149"/>
      <c r="JG388" s="44"/>
      <c r="JH388" s="45"/>
      <c r="JI388" s="45"/>
      <c r="JJ388" s="45"/>
      <c r="JK388" s="45"/>
      <c r="JL388" s="45"/>
      <c r="JM388" s="45"/>
      <c r="JN388" s="45"/>
      <c r="JO388" s="45"/>
      <c r="JP388" s="45"/>
      <c r="JQ388" s="45"/>
      <c r="JR388" s="45"/>
      <c r="JS388" s="45"/>
      <c r="JT388" s="45"/>
      <c r="JU388" s="45"/>
      <c r="JV388" s="45"/>
      <c r="JW388" s="45"/>
      <c r="JX388" s="45"/>
      <c r="JY388" s="45"/>
      <c r="JZ388" s="45"/>
      <c r="KA388" s="45"/>
      <c r="KB388" s="45"/>
      <c r="KC388" s="45"/>
      <c r="KD388" s="45"/>
      <c r="KE388" s="45"/>
      <c r="KF388" s="45"/>
      <c r="KG388" s="45"/>
      <c r="KH388" s="45"/>
      <c r="KI388" s="45"/>
      <c r="KJ388" s="45"/>
      <c r="KK388" s="45"/>
      <c r="KL388" s="45"/>
      <c r="KM388" s="45"/>
      <c r="KN388" s="45"/>
      <c r="KO388" s="45"/>
      <c r="KP388" s="45"/>
      <c r="KQ388" s="45"/>
      <c r="KR388" s="45"/>
      <c r="KS388" s="45"/>
      <c r="KT388" s="45"/>
      <c r="KU388" s="45"/>
      <c r="KV388" s="45"/>
      <c r="KW388" s="45"/>
      <c r="KX388" s="45"/>
      <c r="KY388" s="45"/>
      <c r="KZ388" s="45"/>
      <c r="LA388" s="45"/>
      <c r="LB388" s="45"/>
      <c r="LC388" s="45"/>
      <c r="LD388" s="45"/>
      <c r="LE388" s="45"/>
      <c r="LF388" s="45"/>
      <c r="LG388" s="45"/>
      <c r="LH388" s="45"/>
      <c r="LI388" s="45"/>
      <c r="LJ388" s="45"/>
      <c r="LK388" s="45"/>
      <c r="LL388" s="45"/>
      <c r="LM388" s="45"/>
      <c r="LN388" s="45"/>
      <c r="LO388" s="45"/>
      <c r="LP388" s="45"/>
      <c r="LQ388" s="45"/>
      <c r="LR388" s="45"/>
      <c r="LS388" s="45"/>
      <c r="LT388" s="45"/>
      <c r="LU388" s="45"/>
      <c r="LV388" s="45"/>
      <c r="LW388" s="45"/>
      <c r="LX388" s="45"/>
      <c r="LY388" s="45"/>
      <c r="LZ388" s="45"/>
      <c r="MA388" s="45"/>
      <c r="MB388" s="45"/>
      <c r="MC388" s="45"/>
      <c r="MD388" s="45"/>
      <c r="ME388" s="45"/>
      <c r="MF388" s="45"/>
      <c r="MG388" s="45"/>
      <c r="MH388" s="45"/>
      <c r="MI388" s="45"/>
      <c r="MJ388" s="45"/>
      <c r="MK388" s="45"/>
      <c r="ML388" s="45"/>
      <c r="MM388" s="45"/>
      <c r="MN388" s="45"/>
      <c r="MO388" s="45"/>
      <c r="MP388" s="45"/>
      <c r="MQ388" s="45"/>
      <c r="MR388" s="45"/>
      <c r="MS388" s="45"/>
      <c r="MT388" s="45"/>
      <c r="MU388" s="45"/>
      <c r="MV388" s="45"/>
      <c r="MW388" s="45"/>
      <c r="MX388" s="45"/>
      <c r="MY388" s="45"/>
      <c r="MZ388" s="45"/>
      <c r="NA388" s="45"/>
      <c r="NB388" s="45"/>
    </row>
    <row r="389" spans="2:366" x14ac:dyDescent="0.2">
      <c r="B389" s="45"/>
      <c r="C389" s="58"/>
      <c r="D389" s="148"/>
      <c r="E389" s="149"/>
      <c r="F389" s="58"/>
      <c r="G389" s="148"/>
      <c r="H389" s="149"/>
      <c r="I389" s="58"/>
      <c r="J389" s="148"/>
      <c r="K389" s="149"/>
      <c r="L389" s="58"/>
      <c r="M389" s="148"/>
      <c r="N389" s="149"/>
      <c r="O389" s="58"/>
      <c r="P389" s="148"/>
      <c r="Q389" s="149"/>
      <c r="R389" s="58"/>
      <c r="S389" s="148"/>
      <c r="T389" s="149"/>
      <c r="U389" s="58"/>
      <c r="V389" s="148"/>
      <c r="W389" s="149"/>
      <c r="X389" s="58"/>
      <c r="Y389" s="148"/>
      <c r="Z389" s="149"/>
      <c r="AA389" s="58"/>
      <c r="AB389" s="148"/>
      <c r="AC389" s="149"/>
      <c r="JG389" s="44"/>
      <c r="JH389" s="45"/>
      <c r="JI389" s="45"/>
      <c r="JJ389" s="45"/>
      <c r="JK389" s="45"/>
      <c r="JL389" s="45"/>
      <c r="JM389" s="45"/>
      <c r="JN389" s="45"/>
      <c r="JO389" s="45"/>
      <c r="JP389" s="45"/>
      <c r="JQ389" s="45"/>
      <c r="JR389" s="45"/>
      <c r="JS389" s="45"/>
      <c r="JT389" s="45"/>
      <c r="JU389" s="45"/>
      <c r="JV389" s="45"/>
      <c r="JW389" s="45"/>
      <c r="JX389" s="45"/>
      <c r="JY389" s="45"/>
      <c r="JZ389" s="45"/>
      <c r="KA389" s="45"/>
      <c r="KB389" s="45"/>
      <c r="KC389" s="45"/>
      <c r="KD389" s="45"/>
      <c r="KE389" s="45"/>
      <c r="KF389" s="45"/>
      <c r="KG389" s="45"/>
      <c r="KH389" s="45"/>
      <c r="KI389" s="45"/>
      <c r="KJ389" s="45"/>
      <c r="KK389" s="45"/>
      <c r="KL389" s="45"/>
      <c r="KM389" s="45"/>
      <c r="KN389" s="45"/>
      <c r="KO389" s="45"/>
      <c r="KP389" s="45"/>
      <c r="KQ389" s="45"/>
      <c r="KR389" s="45"/>
      <c r="KS389" s="45"/>
      <c r="KT389" s="45"/>
      <c r="KU389" s="45"/>
      <c r="KV389" s="45"/>
      <c r="KW389" s="45"/>
      <c r="KX389" s="45"/>
      <c r="KY389" s="45"/>
      <c r="KZ389" s="45"/>
      <c r="LA389" s="45"/>
      <c r="LB389" s="45"/>
      <c r="LC389" s="45"/>
      <c r="LD389" s="45"/>
      <c r="LE389" s="45"/>
      <c r="LF389" s="45"/>
      <c r="LG389" s="45"/>
      <c r="LH389" s="45"/>
      <c r="LI389" s="45"/>
      <c r="LJ389" s="45"/>
      <c r="LK389" s="45"/>
      <c r="LL389" s="45"/>
      <c r="LM389" s="45"/>
      <c r="LN389" s="45"/>
      <c r="LO389" s="45"/>
      <c r="LP389" s="45"/>
      <c r="LQ389" s="45"/>
      <c r="LR389" s="45"/>
      <c r="LS389" s="45"/>
      <c r="LT389" s="45"/>
      <c r="LU389" s="45"/>
      <c r="LV389" s="45"/>
      <c r="LW389" s="45"/>
      <c r="LX389" s="45"/>
      <c r="LY389" s="45"/>
      <c r="LZ389" s="45"/>
      <c r="MA389" s="45"/>
      <c r="MB389" s="45"/>
      <c r="MC389" s="45"/>
      <c r="MD389" s="45"/>
      <c r="ME389" s="45"/>
      <c r="MF389" s="45"/>
      <c r="MG389" s="45"/>
      <c r="MH389" s="45"/>
      <c r="MI389" s="45"/>
      <c r="MJ389" s="45"/>
      <c r="MK389" s="45"/>
      <c r="ML389" s="45"/>
      <c r="MM389" s="45"/>
      <c r="MN389" s="45"/>
      <c r="MO389" s="45"/>
      <c r="MP389" s="45"/>
      <c r="MQ389" s="45"/>
      <c r="MR389" s="45"/>
      <c r="MS389" s="45"/>
      <c r="MT389" s="45"/>
      <c r="MU389" s="45"/>
      <c r="MV389" s="45"/>
      <c r="MW389" s="45"/>
      <c r="MX389" s="45"/>
      <c r="MY389" s="45"/>
      <c r="MZ389" s="45"/>
      <c r="NA389" s="45"/>
      <c r="NB389" s="45"/>
    </row>
    <row r="390" spans="2:366" x14ac:dyDescent="0.2">
      <c r="B390" s="45"/>
      <c r="C390" s="58"/>
      <c r="D390" s="148"/>
      <c r="E390" s="149"/>
      <c r="F390" s="58"/>
      <c r="G390" s="148"/>
      <c r="H390" s="149"/>
      <c r="I390" s="58"/>
      <c r="J390" s="148"/>
      <c r="K390" s="149"/>
      <c r="L390" s="58"/>
      <c r="M390" s="148"/>
      <c r="N390" s="149"/>
      <c r="O390" s="58"/>
      <c r="P390" s="148"/>
      <c r="Q390" s="149"/>
      <c r="R390" s="58"/>
      <c r="S390" s="148"/>
      <c r="T390" s="149"/>
      <c r="U390" s="58"/>
      <c r="V390" s="148"/>
      <c r="W390" s="149"/>
      <c r="X390" s="58"/>
      <c r="Y390" s="148"/>
      <c r="Z390" s="149"/>
      <c r="AA390" s="58"/>
      <c r="AB390" s="148"/>
      <c r="AC390" s="149"/>
      <c r="JG390" s="44"/>
      <c r="JH390" s="45"/>
      <c r="JI390" s="45"/>
      <c r="JJ390" s="45"/>
      <c r="JK390" s="45"/>
      <c r="JL390" s="45"/>
      <c r="JM390" s="45"/>
      <c r="JN390" s="45"/>
      <c r="JO390" s="45"/>
      <c r="JP390" s="45"/>
      <c r="JQ390" s="45"/>
      <c r="JR390" s="45"/>
      <c r="JS390" s="45"/>
      <c r="JT390" s="45"/>
      <c r="JU390" s="45"/>
      <c r="JV390" s="45"/>
      <c r="JW390" s="45"/>
      <c r="JX390" s="45"/>
      <c r="JY390" s="45"/>
      <c r="JZ390" s="45"/>
      <c r="KA390" s="45"/>
      <c r="KB390" s="45"/>
      <c r="KC390" s="45"/>
      <c r="KD390" s="45"/>
      <c r="KE390" s="45"/>
      <c r="KF390" s="45"/>
      <c r="KG390" s="45"/>
      <c r="KH390" s="45"/>
      <c r="KI390" s="45"/>
      <c r="KJ390" s="45"/>
      <c r="KK390" s="45"/>
      <c r="KL390" s="45"/>
      <c r="KM390" s="45"/>
      <c r="KN390" s="45"/>
      <c r="KO390" s="45"/>
      <c r="KP390" s="45"/>
      <c r="KQ390" s="45"/>
      <c r="KR390" s="45"/>
      <c r="KS390" s="45"/>
      <c r="KT390" s="45"/>
      <c r="KU390" s="45"/>
      <c r="KV390" s="45"/>
      <c r="KW390" s="45"/>
      <c r="KX390" s="45"/>
      <c r="KY390" s="45"/>
      <c r="KZ390" s="45"/>
      <c r="LA390" s="45"/>
      <c r="LB390" s="45"/>
      <c r="LC390" s="45"/>
      <c r="LD390" s="45"/>
      <c r="LE390" s="45"/>
      <c r="LF390" s="45"/>
      <c r="LG390" s="45"/>
      <c r="LH390" s="45"/>
      <c r="LI390" s="45"/>
      <c r="LJ390" s="45"/>
      <c r="LK390" s="45"/>
      <c r="LL390" s="45"/>
      <c r="LM390" s="45"/>
      <c r="LN390" s="45"/>
      <c r="LO390" s="45"/>
      <c r="LP390" s="45"/>
      <c r="LQ390" s="45"/>
      <c r="LR390" s="45"/>
      <c r="LS390" s="45"/>
      <c r="LT390" s="45"/>
      <c r="LU390" s="45"/>
      <c r="LV390" s="45"/>
      <c r="LW390" s="45"/>
      <c r="LX390" s="45"/>
      <c r="LY390" s="45"/>
      <c r="LZ390" s="45"/>
      <c r="MA390" s="45"/>
      <c r="MB390" s="45"/>
      <c r="MC390" s="45"/>
      <c r="MD390" s="45"/>
      <c r="ME390" s="45"/>
      <c r="MF390" s="45"/>
      <c r="MG390" s="45"/>
      <c r="MH390" s="45"/>
      <c r="MI390" s="45"/>
      <c r="MJ390" s="45"/>
      <c r="MK390" s="45"/>
      <c r="ML390" s="45"/>
      <c r="MM390" s="45"/>
      <c r="MN390" s="45"/>
      <c r="MO390" s="45"/>
      <c r="MP390" s="45"/>
      <c r="MQ390" s="45"/>
      <c r="MR390" s="45"/>
      <c r="MS390" s="45"/>
      <c r="MT390" s="45"/>
      <c r="MU390" s="45"/>
      <c r="MV390" s="45"/>
      <c r="MW390" s="45"/>
      <c r="MX390" s="45"/>
      <c r="MY390" s="45"/>
      <c r="MZ390" s="45"/>
      <c r="NA390" s="45"/>
      <c r="NB390" s="45"/>
    </row>
    <row r="391" spans="2:366" x14ac:dyDescent="0.2">
      <c r="B391" s="45"/>
      <c r="C391" s="58"/>
      <c r="D391" s="148"/>
      <c r="E391" s="149"/>
      <c r="F391" s="58"/>
      <c r="G391" s="148"/>
      <c r="H391" s="149"/>
      <c r="I391" s="58"/>
      <c r="J391" s="148"/>
      <c r="K391" s="149"/>
      <c r="L391" s="58"/>
      <c r="M391" s="148"/>
      <c r="N391" s="149"/>
      <c r="O391" s="58"/>
      <c r="P391" s="148"/>
      <c r="Q391" s="149"/>
      <c r="R391" s="58"/>
      <c r="S391" s="148"/>
      <c r="T391" s="149"/>
      <c r="U391" s="58"/>
      <c r="V391" s="148"/>
      <c r="W391" s="149"/>
      <c r="X391" s="58"/>
      <c r="Y391" s="148"/>
      <c r="Z391" s="149"/>
      <c r="AA391" s="58"/>
      <c r="AB391" s="148"/>
      <c r="AC391" s="149"/>
      <c r="JG391" s="44"/>
      <c r="JH391" s="45"/>
      <c r="JI391" s="45"/>
      <c r="JJ391" s="45"/>
      <c r="JK391" s="45"/>
      <c r="JL391" s="45"/>
      <c r="JM391" s="45"/>
      <c r="JN391" s="45"/>
      <c r="JO391" s="45"/>
      <c r="JP391" s="45"/>
      <c r="JQ391" s="45"/>
      <c r="JR391" s="45"/>
      <c r="JS391" s="45"/>
      <c r="JT391" s="45"/>
      <c r="JU391" s="45"/>
      <c r="JV391" s="45"/>
      <c r="JW391" s="45"/>
      <c r="JX391" s="45"/>
      <c r="JY391" s="45"/>
      <c r="JZ391" s="45"/>
      <c r="KA391" s="45"/>
      <c r="KB391" s="45"/>
      <c r="KC391" s="45"/>
      <c r="KD391" s="45"/>
      <c r="KE391" s="45"/>
      <c r="KF391" s="45"/>
      <c r="KG391" s="45"/>
      <c r="KH391" s="45"/>
      <c r="KI391" s="45"/>
      <c r="KJ391" s="45"/>
      <c r="KK391" s="45"/>
      <c r="KL391" s="45"/>
      <c r="KM391" s="45"/>
      <c r="KN391" s="45"/>
      <c r="KO391" s="45"/>
      <c r="KP391" s="45"/>
      <c r="KQ391" s="45"/>
      <c r="KR391" s="45"/>
      <c r="KS391" s="45"/>
      <c r="KT391" s="45"/>
      <c r="KU391" s="45"/>
      <c r="KV391" s="45"/>
      <c r="KW391" s="45"/>
      <c r="KX391" s="45"/>
      <c r="KY391" s="45"/>
      <c r="KZ391" s="45"/>
      <c r="LA391" s="45"/>
      <c r="LB391" s="45"/>
      <c r="LC391" s="45"/>
      <c r="LD391" s="45"/>
      <c r="LE391" s="45"/>
      <c r="LF391" s="45"/>
      <c r="LG391" s="45"/>
      <c r="LH391" s="45"/>
      <c r="LI391" s="45"/>
      <c r="LJ391" s="45"/>
      <c r="LK391" s="45"/>
      <c r="LL391" s="45"/>
      <c r="LM391" s="45"/>
      <c r="LN391" s="45"/>
      <c r="LO391" s="45"/>
      <c r="LP391" s="45"/>
      <c r="LQ391" s="45"/>
      <c r="LR391" s="45"/>
      <c r="LS391" s="45"/>
      <c r="LT391" s="45"/>
      <c r="LU391" s="45"/>
      <c r="LV391" s="45"/>
      <c r="LW391" s="45"/>
      <c r="LX391" s="45"/>
      <c r="LY391" s="45"/>
      <c r="LZ391" s="45"/>
      <c r="MA391" s="45"/>
      <c r="MB391" s="45"/>
      <c r="MC391" s="45"/>
      <c r="MD391" s="45"/>
      <c r="ME391" s="45"/>
      <c r="MF391" s="45"/>
      <c r="MG391" s="45"/>
      <c r="MH391" s="45"/>
      <c r="MI391" s="45"/>
      <c r="MJ391" s="45"/>
      <c r="MK391" s="45"/>
      <c r="ML391" s="45"/>
      <c r="MM391" s="45"/>
      <c r="MN391" s="45"/>
      <c r="MO391" s="45"/>
      <c r="MP391" s="45"/>
      <c r="MQ391" s="45"/>
      <c r="MR391" s="45"/>
      <c r="MS391" s="45"/>
      <c r="MT391" s="45"/>
      <c r="MU391" s="45"/>
      <c r="MV391" s="45"/>
      <c r="MW391" s="45"/>
      <c r="MX391" s="45"/>
      <c r="MY391" s="45"/>
      <c r="MZ391" s="45"/>
      <c r="NA391" s="45"/>
      <c r="NB391" s="45"/>
    </row>
    <row r="392" spans="2:366" x14ac:dyDescent="0.2">
      <c r="B392" s="45"/>
      <c r="C392" s="58"/>
      <c r="D392" s="148"/>
      <c r="E392" s="149"/>
      <c r="F392" s="58"/>
      <c r="G392" s="148"/>
      <c r="H392" s="149"/>
      <c r="I392" s="58"/>
      <c r="J392" s="148"/>
      <c r="K392" s="149"/>
      <c r="L392" s="58"/>
      <c r="M392" s="148"/>
      <c r="N392" s="149"/>
      <c r="O392" s="58"/>
      <c r="P392" s="148"/>
      <c r="Q392" s="149"/>
      <c r="R392" s="58"/>
      <c r="S392" s="148"/>
      <c r="T392" s="149"/>
      <c r="U392" s="58"/>
      <c r="V392" s="148"/>
      <c r="W392" s="149"/>
      <c r="X392" s="58"/>
      <c r="Y392" s="148"/>
      <c r="Z392" s="149"/>
      <c r="AA392" s="58"/>
      <c r="AB392" s="148"/>
      <c r="AC392" s="149"/>
      <c r="JG392" s="44"/>
      <c r="JH392" s="45"/>
      <c r="JI392" s="45"/>
      <c r="JJ392" s="45"/>
      <c r="JK392" s="45"/>
      <c r="JL392" s="45"/>
      <c r="JM392" s="45"/>
      <c r="JN392" s="45"/>
      <c r="JO392" s="45"/>
      <c r="JP392" s="45"/>
      <c r="JQ392" s="45"/>
      <c r="JR392" s="45"/>
      <c r="JS392" s="45"/>
      <c r="JT392" s="45"/>
      <c r="JU392" s="45"/>
      <c r="JV392" s="45"/>
      <c r="JW392" s="45"/>
      <c r="JX392" s="45"/>
      <c r="JY392" s="45"/>
      <c r="JZ392" s="45"/>
      <c r="KA392" s="45"/>
      <c r="KB392" s="45"/>
      <c r="KC392" s="45"/>
      <c r="KD392" s="45"/>
      <c r="KE392" s="45"/>
      <c r="KF392" s="45"/>
      <c r="KG392" s="45"/>
      <c r="KH392" s="45"/>
      <c r="KI392" s="45"/>
      <c r="KJ392" s="45"/>
      <c r="KK392" s="45"/>
      <c r="KL392" s="45"/>
      <c r="KM392" s="45"/>
      <c r="KN392" s="45"/>
      <c r="KO392" s="45"/>
      <c r="KP392" s="45"/>
      <c r="KQ392" s="45"/>
      <c r="KR392" s="45"/>
      <c r="KS392" s="45"/>
      <c r="KT392" s="45"/>
      <c r="KU392" s="45"/>
      <c r="KV392" s="45"/>
      <c r="KW392" s="45"/>
      <c r="KX392" s="45"/>
      <c r="KY392" s="45"/>
      <c r="KZ392" s="45"/>
      <c r="LA392" s="45"/>
      <c r="LB392" s="45"/>
      <c r="LC392" s="45"/>
      <c r="LD392" s="45"/>
      <c r="LE392" s="45"/>
      <c r="LF392" s="45"/>
      <c r="LG392" s="45"/>
      <c r="LH392" s="45"/>
      <c r="LI392" s="45"/>
      <c r="LJ392" s="45"/>
      <c r="LK392" s="45"/>
      <c r="LL392" s="45"/>
      <c r="LM392" s="45"/>
      <c r="LN392" s="45"/>
      <c r="LO392" s="45"/>
      <c r="LP392" s="45"/>
      <c r="LQ392" s="45"/>
      <c r="LR392" s="45"/>
      <c r="LS392" s="45"/>
      <c r="LT392" s="45"/>
      <c r="LU392" s="45"/>
      <c r="LV392" s="45"/>
      <c r="LW392" s="45"/>
      <c r="LX392" s="45"/>
      <c r="LY392" s="45"/>
      <c r="LZ392" s="45"/>
      <c r="MA392" s="45"/>
      <c r="MB392" s="45"/>
      <c r="MC392" s="45"/>
      <c r="MD392" s="45"/>
      <c r="ME392" s="45"/>
      <c r="MF392" s="45"/>
      <c r="MG392" s="45"/>
      <c r="MH392" s="45"/>
      <c r="MI392" s="45"/>
      <c r="MJ392" s="45"/>
      <c r="MK392" s="45"/>
      <c r="ML392" s="45"/>
      <c r="MM392" s="45"/>
      <c r="MN392" s="45"/>
      <c r="MO392" s="45"/>
      <c r="MP392" s="45"/>
      <c r="MQ392" s="45"/>
      <c r="MR392" s="45"/>
      <c r="MS392" s="45"/>
      <c r="MT392" s="45"/>
      <c r="MU392" s="45"/>
      <c r="MV392" s="45"/>
      <c r="MW392" s="45"/>
      <c r="MX392" s="45"/>
      <c r="MY392" s="45"/>
      <c r="MZ392" s="45"/>
      <c r="NA392" s="45"/>
      <c r="NB392" s="45"/>
    </row>
    <row r="393" spans="2:366" x14ac:dyDescent="0.2">
      <c r="B393" s="45"/>
      <c r="C393" s="58"/>
      <c r="D393" s="148"/>
      <c r="E393" s="149"/>
      <c r="F393" s="58"/>
      <c r="G393" s="148"/>
      <c r="H393" s="149"/>
      <c r="I393" s="58"/>
      <c r="J393" s="148"/>
      <c r="K393" s="149"/>
      <c r="L393" s="58"/>
      <c r="M393" s="148"/>
      <c r="N393" s="149"/>
      <c r="O393" s="58"/>
      <c r="P393" s="148"/>
      <c r="Q393" s="149"/>
      <c r="R393" s="58"/>
      <c r="S393" s="148"/>
      <c r="T393" s="149"/>
      <c r="U393" s="58"/>
      <c r="V393" s="148"/>
      <c r="W393" s="149"/>
      <c r="X393" s="58"/>
      <c r="Y393" s="148"/>
      <c r="Z393" s="149"/>
      <c r="AA393" s="58"/>
      <c r="AB393" s="148"/>
      <c r="AC393" s="149"/>
      <c r="JG393" s="44"/>
      <c r="JH393" s="45"/>
      <c r="JI393" s="45"/>
      <c r="JJ393" s="45"/>
      <c r="JK393" s="45"/>
      <c r="JL393" s="45"/>
      <c r="JM393" s="45"/>
      <c r="JN393" s="45"/>
      <c r="JO393" s="45"/>
      <c r="JP393" s="45"/>
      <c r="JQ393" s="45"/>
      <c r="JR393" s="45"/>
      <c r="JS393" s="45"/>
      <c r="JT393" s="45"/>
      <c r="JU393" s="45"/>
      <c r="JV393" s="45"/>
      <c r="JW393" s="45"/>
      <c r="JX393" s="45"/>
      <c r="JY393" s="45"/>
      <c r="JZ393" s="45"/>
      <c r="KA393" s="45"/>
      <c r="KB393" s="45"/>
      <c r="KC393" s="45"/>
      <c r="KD393" s="45"/>
      <c r="KE393" s="45"/>
      <c r="KF393" s="45"/>
      <c r="KG393" s="45"/>
      <c r="KH393" s="45"/>
      <c r="KI393" s="45"/>
      <c r="KJ393" s="45"/>
      <c r="KK393" s="45"/>
      <c r="KL393" s="45"/>
      <c r="KM393" s="45"/>
      <c r="KN393" s="45"/>
      <c r="KO393" s="45"/>
      <c r="KP393" s="45"/>
      <c r="KQ393" s="45"/>
      <c r="KR393" s="45"/>
      <c r="KS393" s="45"/>
      <c r="KT393" s="45"/>
      <c r="KU393" s="45"/>
      <c r="KV393" s="45"/>
      <c r="KW393" s="45"/>
      <c r="KX393" s="45"/>
      <c r="KY393" s="45"/>
      <c r="KZ393" s="45"/>
      <c r="LA393" s="45"/>
      <c r="LB393" s="45"/>
      <c r="LC393" s="45"/>
      <c r="LD393" s="45"/>
      <c r="LE393" s="45"/>
      <c r="LF393" s="45"/>
      <c r="LG393" s="45"/>
      <c r="LH393" s="45"/>
      <c r="LI393" s="45"/>
      <c r="LJ393" s="45"/>
      <c r="LK393" s="45"/>
      <c r="LL393" s="45"/>
      <c r="LM393" s="45"/>
      <c r="LN393" s="45"/>
      <c r="LO393" s="45"/>
      <c r="LP393" s="45"/>
      <c r="LQ393" s="45"/>
      <c r="LR393" s="45"/>
      <c r="LS393" s="45"/>
      <c r="LT393" s="45"/>
      <c r="LU393" s="45"/>
      <c r="LV393" s="45"/>
      <c r="LW393" s="45"/>
      <c r="LX393" s="45"/>
      <c r="LY393" s="45"/>
      <c r="LZ393" s="45"/>
      <c r="MA393" s="45"/>
      <c r="MB393" s="45"/>
      <c r="MC393" s="45"/>
      <c r="MD393" s="45"/>
      <c r="ME393" s="45"/>
      <c r="MF393" s="45"/>
      <c r="MG393" s="45"/>
      <c r="MH393" s="45"/>
      <c r="MI393" s="45"/>
      <c r="MJ393" s="45"/>
      <c r="MK393" s="45"/>
      <c r="ML393" s="45"/>
      <c r="MM393" s="45"/>
      <c r="MN393" s="45"/>
      <c r="MO393" s="45"/>
      <c r="MP393" s="45"/>
      <c r="MQ393" s="45"/>
      <c r="MR393" s="45"/>
      <c r="MS393" s="45"/>
      <c r="MT393" s="45"/>
      <c r="MU393" s="45"/>
      <c r="MV393" s="45"/>
      <c r="MW393" s="45"/>
      <c r="MX393" s="45"/>
      <c r="MY393" s="45"/>
      <c r="MZ393" s="45"/>
      <c r="NA393" s="45"/>
      <c r="NB393" s="45"/>
    </row>
    <row r="394" spans="2:366" x14ac:dyDescent="0.2">
      <c r="B394" s="45"/>
      <c r="C394" s="58"/>
      <c r="D394" s="148"/>
      <c r="E394" s="149"/>
      <c r="F394" s="58"/>
      <c r="G394" s="148"/>
      <c r="H394" s="149"/>
      <c r="I394" s="58"/>
      <c r="J394" s="148"/>
      <c r="K394" s="149"/>
      <c r="L394" s="58"/>
      <c r="M394" s="148"/>
      <c r="N394" s="149"/>
      <c r="O394" s="58"/>
      <c r="P394" s="148"/>
      <c r="Q394" s="149"/>
      <c r="R394" s="58"/>
      <c r="S394" s="148"/>
      <c r="T394" s="149"/>
      <c r="U394" s="58"/>
      <c r="V394" s="148"/>
      <c r="W394" s="149"/>
      <c r="X394" s="58"/>
      <c r="Y394" s="148"/>
      <c r="Z394" s="149"/>
      <c r="AA394" s="58"/>
      <c r="AB394" s="148"/>
      <c r="AC394" s="149"/>
      <c r="JG394" s="44"/>
      <c r="JH394" s="45"/>
      <c r="JI394" s="45"/>
      <c r="JJ394" s="45"/>
      <c r="JK394" s="45"/>
      <c r="JL394" s="45"/>
      <c r="JM394" s="45"/>
      <c r="JN394" s="45"/>
      <c r="JO394" s="45"/>
      <c r="JP394" s="45"/>
      <c r="JQ394" s="45"/>
      <c r="JR394" s="45"/>
      <c r="JS394" s="45"/>
      <c r="JT394" s="45"/>
      <c r="JU394" s="45"/>
      <c r="JV394" s="45"/>
      <c r="JW394" s="45"/>
      <c r="JX394" s="45"/>
      <c r="JY394" s="45"/>
      <c r="JZ394" s="45"/>
      <c r="KA394" s="45"/>
      <c r="KB394" s="45"/>
      <c r="KC394" s="45"/>
      <c r="KD394" s="45"/>
      <c r="KE394" s="45"/>
      <c r="KF394" s="45"/>
      <c r="KG394" s="45"/>
      <c r="KH394" s="45"/>
      <c r="KI394" s="45"/>
      <c r="KJ394" s="45"/>
      <c r="KK394" s="45"/>
      <c r="KL394" s="45"/>
      <c r="KM394" s="45"/>
      <c r="KN394" s="45"/>
      <c r="KO394" s="45"/>
      <c r="KP394" s="45"/>
      <c r="KQ394" s="45"/>
      <c r="KR394" s="45"/>
      <c r="KS394" s="45"/>
      <c r="KT394" s="45"/>
      <c r="KU394" s="45"/>
      <c r="KV394" s="45"/>
      <c r="KW394" s="45"/>
      <c r="KX394" s="45"/>
      <c r="KY394" s="45"/>
      <c r="KZ394" s="45"/>
      <c r="LA394" s="45"/>
      <c r="LB394" s="45"/>
      <c r="LC394" s="45"/>
      <c r="LD394" s="45"/>
      <c r="LE394" s="45"/>
      <c r="LF394" s="45"/>
      <c r="LG394" s="45"/>
      <c r="LH394" s="45"/>
      <c r="LI394" s="45"/>
      <c r="LJ394" s="45"/>
      <c r="LK394" s="45"/>
      <c r="LL394" s="45"/>
      <c r="LM394" s="45"/>
      <c r="LN394" s="45"/>
      <c r="LO394" s="45"/>
      <c r="LP394" s="45"/>
      <c r="LQ394" s="45"/>
      <c r="LR394" s="45"/>
      <c r="LS394" s="45"/>
      <c r="LT394" s="45"/>
      <c r="LU394" s="45"/>
      <c r="LV394" s="45"/>
      <c r="LW394" s="45"/>
      <c r="LX394" s="45"/>
      <c r="LY394" s="45"/>
      <c r="LZ394" s="45"/>
      <c r="MA394" s="45"/>
      <c r="MB394" s="45"/>
      <c r="MC394" s="45"/>
      <c r="MD394" s="45"/>
      <c r="ME394" s="45"/>
      <c r="MF394" s="45"/>
      <c r="MG394" s="45"/>
      <c r="MH394" s="45"/>
      <c r="MI394" s="45"/>
      <c r="MJ394" s="45"/>
      <c r="MK394" s="45"/>
      <c r="ML394" s="45"/>
      <c r="MM394" s="45"/>
      <c r="MN394" s="45"/>
      <c r="MO394" s="45"/>
      <c r="MP394" s="45"/>
      <c r="MQ394" s="45"/>
      <c r="MR394" s="45"/>
      <c r="MS394" s="45"/>
      <c r="MT394" s="45"/>
      <c r="MU394" s="45"/>
      <c r="MV394" s="45"/>
      <c r="MW394" s="45"/>
      <c r="MX394" s="45"/>
      <c r="MY394" s="45"/>
      <c r="MZ394" s="45"/>
      <c r="NA394" s="45"/>
      <c r="NB394" s="45"/>
    </row>
    <row r="395" spans="2:366" x14ac:dyDescent="0.2">
      <c r="B395" s="45"/>
      <c r="C395" s="58"/>
      <c r="D395" s="148"/>
      <c r="E395" s="149"/>
      <c r="F395" s="58"/>
      <c r="G395" s="148"/>
      <c r="H395" s="149"/>
      <c r="I395" s="58"/>
      <c r="J395" s="148"/>
      <c r="K395" s="149"/>
      <c r="L395" s="58"/>
      <c r="M395" s="148"/>
      <c r="N395" s="149"/>
      <c r="O395" s="58"/>
      <c r="P395" s="148"/>
      <c r="Q395" s="149"/>
      <c r="R395" s="58"/>
      <c r="S395" s="148"/>
      <c r="T395" s="149"/>
      <c r="U395" s="58"/>
      <c r="V395" s="148"/>
      <c r="W395" s="149"/>
      <c r="X395" s="58"/>
      <c r="Y395" s="148"/>
      <c r="Z395" s="149"/>
      <c r="AA395" s="58"/>
      <c r="AB395" s="148"/>
      <c r="AC395" s="149"/>
      <c r="JG395" s="44"/>
      <c r="JH395" s="45"/>
      <c r="JI395" s="45"/>
      <c r="JJ395" s="45"/>
      <c r="JK395" s="45"/>
      <c r="JL395" s="45"/>
      <c r="JM395" s="45"/>
      <c r="JN395" s="45"/>
      <c r="JO395" s="45"/>
      <c r="JP395" s="45"/>
      <c r="JQ395" s="45"/>
      <c r="JR395" s="45"/>
      <c r="JS395" s="45"/>
      <c r="JT395" s="45"/>
      <c r="JU395" s="45"/>
      <c r="JV395" s="45"/>
      <c r="JW395" s="45"/>
      <c r="JX395" s="45"/>
      <c r="JY395" s="45"/>
      <c r="JZ395" s="45"/>
      <c r="KA395" s="45"/>
      <c r="KB395" s="45"/>
      <c r="KC395" s="45"/>
      <c r="KD395" s="45"/>
      <c r="KE395" s="45"/>
      <c r="KF395" s="45"/>
      <c r="KG395" s="45"/>
      <c r="KH395" s="45"/>
      <c r="KI395" s="45"/>
      <c r="KJ395" s="45"/>
      <c r="KK395" s="45"/>
      <c r="KL395" s="45"/>
      <c r="KM395" s="45"/>
      <c r="KN395" s="45"/>
      <c r="KO395" s="45"/>
      <c r="KP395" s="45"/>
      <c r="KQ395" s="45"/>
      <c r="KR395" s="45"/>
      <c r="KS395" s="45"/>
      <c r="KT395" s="45"/>
      <c r="KU395" s="45"/>
      <c r="KV395" s="45"/>
      <c r="KW395" s="45"/>
      <c r="KX395" s="45"/>
      <c r="KY395" s="45"/>
      <c r="KZ395" s="45"/>
      <c r="LA395" s="45"/>
      <c r="LB395" s="45"/>
      <c r="LC395" s="45"/>
      <c r="LD395" s="45"/>
      <c r="LE395" s="45"/>
      <c r="LF395" s="45"/>
      <c r="LG395" s="45"/>
      <c r="LH395" s="45"/>
      <c r="LI395" s="45"/>
      <c r="LJ395" s="45"/>
      <c r="LK395" s="45"/>
      <c r="LL395" s="45"/>
      <c r="LM395" s="45"/>
      <c r="LN395" s="45"/>
      <c r="LO395" s="45"/>
      <c r="LP395" s="45"/>
      <c r="LQ395" s="45"/>
      <c r="LR395" s="45"/>
      <c r="LS395" s="45"/>
      <c r="LT395" s="45"/>
      <c r="LU395" s="45"/>
      <c r="LV395" s="45"/>
      <c r="LW395" s="45"/>
      <c r="LX395" s="45"/>
      <c r="LY395" s="45"/>
      <c r="LZ395" s="45"/>
      <c r="MA395" s="45"/>
      <c r="MB395" s="45"/>
      <c r="MC395" s="45"/>
      <c r="MD395" s="45"/>
      <c r="ME395" s="45"/>
      <c r="MF395" s="45"/>
      <c r="MG395" s="45"/>
      <c r="MH395" s="45"/>
      <c r="MI395" s="45"/>
      <c r="MJ395" s="45"/>
      <c r="MK395" s="45"/>
      <c r="ML395" s="45"/>
      <c r="MM395" s="45"/>
      <c r="MN395" s="45"/>
      <c r="MO395" s="45"/>
      <c r="MP395" s="45"/>
      <c r="MQ395" s="45"/>
      <c r="MR395" s="45"/>
      <c r="MS395" s="45"/>
      <c r="MT395" s="45"/>
      <c r="MU395" s="45"/>
      <c r="MV395" s="45"/>
      <c r="MW395" s="45"/>
      <c r="MX395" s="45"/>
      <c r="MY395" s="45"/>
      <c r="MZ395" s="45"/>
      <c r="NA395" s="45"/>
      <c r="NB395" s="45"/>
    </row>
    <row r="396" spans="2:366" x14ac:dyDescent="0.2">
      <c r="B396" s="45"/>
      <c r="C396" s="58"/>
      <c r="D396" s="148"/>
      <c r="E396" s="149"/>
      <c r="F396" s="58"/>
      <c r="G396" s="148"/>
      <c r="H396" s="149"/>
      <c r="I396" s="58"/>
      <c r="J396" s="148"/>
      <c r="K396" s="149"/>
      <c r="L396" s="58"/>
      <c r="M396" s="148"/>
      <c r="N396" s="149"/>
      <c r="O396" s="58"/>
      <c r="P396" s="148"/>
      <c r="Q396" s="149"/>
      <c r="R396" s="58"/>
      <c r="S396" s="148"/>
      <c r="T396" s="149"/>
      <c r="U396" s="58"/>
      <c r="V396" s="148"/>
      <c r="W396" s="149"/>
      <c r="X396" s="58"/>
      <c r="Y396" s="148"/>
      <c r="Z396" s="149"/>
      <c r="AA396" s="58"/>
      <c r="AB396" s="148"/>
      <c r="AC396" s="149"/>
      <c r="JG396" s="44"/>
      <c r="JH396" s="45"/>
      <c r="JI396" s="45"/>
      <c r="JJ396" s="45"/>
      <c r="JK396" s="45"/>
      <c r="JL396" s="45"/>
      <c r="JM396" s="45"/>
      <c r="JN396" s="45"/>
      <c r="JO396" s="45"/>
      <c r="JP396" s="45"/>
      <c r="JQ396" s="45"/>
      <c r="JR396" s="45"/>
      <c r="JS396" s="45"/>
      <c r="JT396" s="45"/>
      <c r="JU396" s="45"/>
      <c r="JV396" s="45"/>
      <c r="JW396" s="45"/>
      <c r="JX396" s="45"/>
      <c r="JY396" s="45"/>
      <c r="JZ396" s="45"/>
      <c r="KA396" s="45"/>
      <c r="KB396" s="45"/>
      <c r="KC396" s="45"/>
      <c r="KD396" s="45"/>
      <c r="KE396" s="45"/>
      <c r="KF396" s="45"/>
      <c r="KG396" s="45"/>
      <c r="KH396" s="45"/>
      <c r="KI396" s="45"/>
      <c r="KJ396" s="45"/>
      <c r="KK396" s="45"/>
      <c r="KL396" s="45"/>
      <c r="KM396" s="45"/>
      <c r="KN396" s="45"/>
      <c r="KO396" s="45"/>
      <c r="KP396" s="45"/>
      <c r="KQ396" s="45"/>
      <c r="KR396" s="45"/>
      <c r="KS396" s="45"/>
      <c r="KT396" s="45"/>
      <c r="KU396" s="45"/>
      <c r="KV396" s="45"/>
      <c r="KW396" s="45"/>
      <c r="KX396" s="45"/>
      <c r="KY396" s="45"/>
      <c r="KZ396" s="45"/>
      <c r="LA396" s="45"/>
      <c r="LB396" s="45"/>
      <c r="LC396" s="45"/>
      <c r="LD396" s="45"/>
      <c r="LE396" s="45"/>
      <c r="LF396" s="45"/>
      <c r="LG396" s="45"/>
      <c r="LH396" s="45"/>
      <c r="LI396" s="45"/>
      <c r="LJ396" s="45"/>
      <c r="LK396" s="45"/>
      <c r="LL396" s="45"/>
      <c r="LM396" s="45"/>
      <c r="LN396" s="45"/>
      <c r="LO396" s="45"/>
      <c r="LP396" s="45"/>
      <c r="LQ396" s="45"/>
      <c r="LR396" s="45"/>
      <c r="LS396" s="45"/>
      <c r="LT396" s="45"/>
      <c r="LU396" s="45"/>
      <c r="LV396" s="45"/>
      <c r="LW396" s="45"/>
      <c r="LX396" s="45"/>
      <c r="LY396" s="45"/>
      <c r="LZ396" s="45"/>
      <c r="MA396" s="45"/>
      <c r="MB396" s="45"/>
      <c r="MC396" s="45"/>
      <c r="MD396" s="45"/>
      <c r="ME396" s="45"/>
      <c r="MF396" s="45"/>
      <c r="MG396" s="45"/>
      <c r="MH396" s="45"/>
      <c r="MI396" s="45"/>
      <c r="MJ396" s="45"/>
      <c r="MK396" s="45"/>
      <c r="ML396" s="45"/>
      <c r="MM396" s="45"/>
      <c r="MN396" s="45"/>
      <c r="MO396" s="45"/>
      <c r="MP396" s="45"/>
      <c r="MQ396" s="45"/>
      <c r="MR396" s="45"/>
      <c r="MS396" s="45"/>
      <c r="MT396" s="45"/>
      <c r="MU396" s="45"/>
      <c r="MV396" s="45"/>
      <c r="MW396" s="45"/>
      <c r="MX396" s="45"/>
      <c r="MY396" s="45"/>
      <c r="MZ396" s="45"/>
      <c r="NA396" s="45"/>
      <c r="NB396" s="45"/>
    </row>
    <row r="397" spans="2:366" x14ac:dyDescent="0.2">
      <c r="B397" s="45"/>
      <c r="C397" s="58"/>
      <c r="D397" s="148"/>
      <c r="E397" s="149"/>
      <c r="F397" s="58"/>
      <c r="G397" s="148"/>
      <c r="H397" s="149"/>
      <c r="I397" s="58"/>
      <c r="J397" s="148"/>
      <c r="K397" s="149"/>
      <c r="L397" s="58"/>
      <c r="M397" s="148"/>
      <c r="N397" s="149"/>
      <c r="O397" s="58"/>
      <c r="P397" s="148"/>
      <c r="Q397" s="149"/>
      <c r="R397" s="58"/>
      <c r="S397" s="148"/>
      <c r="T397" s="149"/>
      <c r="U397" s="58"/>
      <c r="V397" s="148"/>
      <c r="W397" s="149"/>
      <c r="X397" s="58"/>
      <c r="Y397" s="148"/>
      <c r="Z397" s="149"/>
      <c r="AA397" s="58"/>
      <c r="AB397" s="148"/>
      <c r="AC397" s="149"/>
      <c r="JG397" s="44"/>
      <c r="JH397" s="45"/>
      <c r="JI397" s="45"/>
      <c r="JJ397" s="45"/>
      <c r="JK397" s="45"/>
      <c r="JL397" s="45"/>
      <c r="JM397" s="45"/>
      <c r="JN397" s="45"/>
      <c r="JO397" s="45"/>
      <c r="JP397" s="45"/>
      <c r="JQ397" s="45"/>
      <c r="JR397" s="45"/>
      <c r="JS397" s="45"/>
      <c r="JT397" s="45"/>
      <c r="JU397" s="45"/>
      <c r="JV397" s="45"/>
      <c r="JW397" s="45"/>
      <c r="JX397" s="45"/>
      <c r="JY397" s="45"/>
      <c r="JZ397" s="45"/>
      <c r="KA397" s="45"/>
      <c r="KB397" s="45"/>
      <c r="KC397" s="45"/>
      <c r="KD397" s="45"/>
      <c r="KE397" s="45"/>
      <c r="KF397" s="45"/>
      <c r="KG397" s="45"/>
      <c r="KH397" s="45"/>
      <c r="KI397" s="45"/>
      <c r="KJ397" s="45"/>
      <c r="KK397" s="45"/>
      <c r="KL397" s="45"/>
      <c r="KM397" s="45"/>
      <c r="KN397" s="45"/>
      <c r="KO397" s="45"/>
      <c r="KP397" s="45"/>
      <c r="KQ397" s="45"/>
      <c r="KR397" s="45"/>
      <c r="KS397" s="45"/>
      <c r="KT397" s="45"/>
      <c r="KU397" s="45"/>
      <c r="KV397" s="45"/>
      <c r="KW397" s="45"/>
      <c r="KX397" s="45"/>
      <c r="KY397" s="45"/>
      <c r="KZ397" s="45"/>
      <c r="LA397" s="45"/>
      <c r="LB397" s="45"/>
      <c r="LC397" s="45"/>
      <c r="LD397" s="45"/>
      <c r="LE397" s="45"/>
      <c r="LF397" s="45"/>
      <c r="LG397" s="45"/>
      <c r="LH397" s="45"/>
      <c r="LI397" s="45"/>
      <c r="LJ397" s="45"/>
      <c r="LK397" s="45"/>
      <c r="LL397" s="45"/>
      <c r="LM397" s="45"/>
      <c r="LN397" s="45"/>
      <c r="LO397" s="45"/>
      <c r="LP397" s="45"/>
      <c r="LQ397" s="45"/>
      <c r="LR397" s="45"/>
      <c r="LS397" s="45"/>
      <c r="LT397" s="45"/>
      <c r="LU397" s="45"/>
      <c r="LV397" s="45"/>
      <c r="LW397" s="45"/>
      <c r="LX397" s="45"/>
      <c r="LY397" s="45"/>
      <c r="LZ397" s="45"/>
      <c r="MA397" s="45"/>
      <c r="MB397" s="45"/>
      <c r="MC397" s="45"/>
      <c r="MD397" s="45"/>
      <c r="ME397" s="45"/>
      <c r="MF397" s="45"/>
      <c r="MG397" s="45"/>
      <c r="MH397" s="45"/>
      <c r="MI397" s="45"/>
      <c r="MJ397" s="45"/>
      <c r="MK397" s="45"/>
      <c r="ML397" s="45"/>
      <c r="MM397" s="45"/>
      <c r="MN397" s="45"/>
      <c r="MO397" s="45"/>
      <c r="MP397" s="45"/>
      <c r="MQ397" s="45"/>
      <c r="MR397" s="45"/>
      <c r="MS397" s="45"/>
      <c r="MT397" s="45"/>
      <c r="MU397" s="45"/>
      <c r="MV397" s="45"/>
      <c r="MW397" s="45"/>
      <c r="MX397" s="45"/>
      <c r="MY397" s="45"/>
      <c r="MZ397" s="45"/>
      <c r="NA397" s="45"/>
      <c r="NB397" s="45"/>
    </row>
    <row r="398" spans="2:366" x14ac:dyDescent="0.2">
      <c r="B398" s="45"/>
      <c r="C398" s="58"/>
      <c r="D398" s="148"/>
      <c r="E398" s="149"/>
      <c r="F398" s="58"/>
      <c r="G398" s="148"/>
      <c r="H398" s="149"/>
      <c r="I398" s="58"/>
      <c r="J398" s="148"/>
      <c r="K398" s="149"/>
      <c r="L398" s="58"/>
      <c r="M398" s="148"/>
      <c r="N398" s="149"/>
      <c r="O398" s="58"/>
      <c r="P398" s="148"/>
      <c r="Q398" s="149"/>
      <c r="R398" s="58"/>
      <c r="S398" s="148"/>
      <c r="T398" s="149"/>
      <c r="U398" s="58"/>
      <c r="V398" s="148"/>
      <c r="W398" s="149"/>
      <c r="X398" s="58"/>
      <c r="Y398" s="148"/>
      <c r="Z398" s="149"/>
      <c r="AA398" s="58"/>
      <c r="AB398" s="148"/>
      <c r="AC398" s="149"/>
      <c r="JG398" s="44"/>
      <c r="JH398" s="45"/>
      <c r="JI398" s="45"/>
      <c r="JJ398" s="45"/>
      <c r="JK398" s="45"/>
      <c r="JL398" s="45"/>
      <c r="JM398" s="45"/>
      <c r="JN398" s="45"/>
      <c r="JO398" s="45"/>
      <c r="JP398" s="45"/>
      <c r="JQ398" s="45"/>
      <c r="JR398" s="45"/>
      <c r="JS398" s="45"/>
      <c r="JT398" s="45"/>
      <c r="JU398" s="45"/>
      <c r="JV398" s="45"/>
      <c r="JW398" s="45"/>
      <c r="JX398" s="45"/>
      <c r="JY398" s="45"/>
      <c r="JZ398" s="45"/>
      <c r="KA398" s="45"/>
      <c r="KB398" s="45"/>
      <c r="KC398" s="45"/>
      <c r="KD398" s="45"/>
      <c r="KE398" s="45"/>
      <c r="KF398" s="45"/>
      <c r="KG398" s="45"/>
      <c r="KH398" s="45"/>
      <c r="KI398" s="45"/>
      <c r="KJ398" s="45"/>
      <c r="KK398" s="45"/>
      <c r="KL398" s="45"/>
      <c r="KM398" s="45"/>
      <c r="KN398" s="45"/>
      <c r="KO398" s="45"/>
      <c r="KP398" s="45"/>
      <c r="KQ398" s="45"/>
      <c r="KR398" s="45"/>
      <c r="KS398" s="45"/>
      <c r="KT398" s="45"/>
      <c r="KU398" s="45"/>
      <c r="KV398" s="45"/>
      <c r="KW398" s="45"/>
      <c r="KX398" s="45"/>
      <c r="KY398" s="45"/>
      <c r="KZ398" s="45"/>
      <c r="LA398" s="45"/>
      <c r="LB398" s="45"/>
      <c r="LC398" s="45"/>
      <c r="LD398" s="45"/>
      <c r="LE398" s="45"/>
      <c r="LF398" s="45"/>
      <c r="LG398" s="45"/>
      <c r="LH398" s="45"/>
      <c r="LI398" s="45"/>
      <c r="LJ398" s="45"/>
      <c r="LK398" s="45"/>
      <c r="LL398" s="45"/>
      <c r="LM398" s="45"/>
      <c r="LN398" s="45"/>
      <c r="LO398" s="45"/>
      <c r="LP398" s="45"/>
      <c r="LQ398" s="45"/>
      <c r="LR398" s="45"/>
      <c r="LS398" s="45"/>
      <c r="LT398" s="45"/>
      <c r="LU398" s="45"/>
      <c r="LV398" s="45"/>
      <c r="LW398" s="45"/>
      <c r="LX398" s="45"/>
      <c r="LY398" s="45"/>
      <c r="LZ398" s="45"/>
      <c r="MA398" s="45"/>
      <c r="MB398" s="45"/>
      <c r="MC398" s="45"/>
      <c r="MD398" s="45"/>
      <c r="ME398" s="45"/>
      <c r="MF398" s="45"/>
      <c r="MG398" s="45"/>
      <c r="MH398" s="45"/>
      <c r="MI398" s="45"/>
      <c r="MJ398" s="45"/>
      <c r="MK398" s="45"/>
      <c r="ML398" s="45"/>
      <c r="MM398" s="45"/>
      <c r="MN398" s="45"/>
      <c r="MO398" s="45"/>
      <c r="MP398" s="45"/>
      <c r="MQ398" s="45"/>
      <c r="MR398" s="45"/>
      <c r="MS398" s="45"/>
      <c r="MT398" s="45"/>
      <c r="MU398" s="45"/>
      <c r="MV398" s="45"/>
      <c r="MW398" s="45"/>
      <c r="MX398" s="45"/>
      <c r="MY398" s="45"/>
      <c r="MZ398" s="45"/>
      <c r="NA398" s="45"/>
      <c r="NB398" s="45"/>
    </row>
    <row r="399" spans="2:366" x14ac:dyDescent="0.2">
      <c r="B399" s="45"/>
      <c r="C399" s="58"/>
      <c r="D399" s="148"/>
      <c r="E399" s="149"/>
      <c r="F399" s="58"/>
      <c r="G399" s="148"/>
      <c r="H399" s="149"/>
      <c r="I399" s="58"/>
      <c r="J399" s="148"/>
      <c r="K399" s="149"/>
      <c r="L399" s="58"/>
      <c r="M399" s="148"/>
      <c r="N399" s="149"/>
      <c r="O399" s="58"/>
      <c r="P399" s="148"/>
      <c r="Q399" s="149"/>
      <c r="R399" s="58"/>
      <c r="S399" s="148"/>
      <c r="T399" s="149"/>
      <c r="U399" s="58"/>
      <c r="V399" s="148"/>
      <c r="W399" s="149"/>
      <c r="X399" s="58"/>
      <c r="Y399" s="148"/>
      <c r="Z399" s="149"/>
      <c r="AA399" s="58"/>
      <c r="AB399" s="148"/>
      <c r="AC399" s="149"/>
      <c r="JG399" s="44"/>
      <c r="JH399" s="45"/>
      <c r="JI399" s="45"/>
      <c r="JJ399" s="45"/>
      <c r="JK399" s="45"/>
      <c r="JL399" s="45"/>
      <c r="JM399" s="45"/>
      <c r="JN399" s="45"/>
      <c r="JO399" s="45"/>
      <c r="JP399" s="45"/>
      <c r="JQ399" s="45"/>
      <c r="JR399" s="45"/>
      <c r="JS399" s="45"/>
      <c r="JT399" s="45"/>
      <c r="JU399" s="45"/>
      <c r="JV399" s="45"/>
      <c r="JW399" s="45"/>
      <c r="JX399" s="45"/>
      <c r="JY399" s="45"/>
      <c r="JZ399" s="45"/>
      <c r="KA399" s="45"/>
      <c r="KB399" s="45"/>
      <c r="KC399" s="45"/>
      <c r="KD399" s="45"/>
      <c r="KE399" s="45"/>
      <c r="KF399" s="45"/>
      <c r="KG399" s="45"/>
      <c r="KH399" s="45"/>
      <c r="KI399" s="45"/>
      <c r="KJ399" s="45"/>
      <c r="KK399" s="45"/>
      <c r="KL399" s="45"/>
      <c r="KM399" s="45"/>
      <c r="KN399" s="45"/>
      <c r="KO399" s="45"/>
      <c r="KP399" s="45"/>
      <c r="KQ399" s="45"/>
      <c r="KR399" s="45"/>
      <c r="KS399" s="45"/>
      <c r="KT399" s="45"/>
      <c r="KU399" s="45"/>
      <c r="KV399" s="45"/>
      <c r="KW399" s="45"/>
      <c r="KX399" s="45"/>
      <c r="KY399" s="45"/>
      <c r="KZ399" s="45"/>
      <c r="LA399" s="45"/>
      <c r="LB399" s="45"/>
      <c r="LC399" s="45"/>
      <c r="LD399" s="45"/>
      <c r="LE399" s="45"/>
      <c r="LF399" s="45"/>
      <c r="LG399" s="45"/>
      <c r="LH399" s="45"/>
      <c r="LI399" s="45"/>
      <c r="LJ399" s="45"/>
      <c r="LK399" s="45"/>
      <c r="LL399" s="45"/>
      <c r="LM399" s="45"/>
      <c r="LN399" s="45"/>
      <c r="LO399" s="45"/>
      <c r="LP399" s="45"/>
      <c r="LQ399" s="45"/>
      <c r="LR399" s="45"/>
      <c r="LS399" s="45"/>
      <c r="LT399" s="45"/>
      <c r="LU399" s="45"/>
      <c r="LV399" s="45"/>
      <c r="LW399" s="45"/>
      <c r="LX399" s="45"/>
      <c r="LY399" s="45"/>
      <c r="LZ399" s="45"/>
      <c r="MA399" s="45"/>
      <c r="MB399" s="45"/>
      <c r="MC399" s="45"/>
      <c r="MD399" s="45"/>
      <c r="ME399" s="45"/>
      <c r="MF399" s="45"/>
      <c r="MG399" s="45"/>
      <c r="MH399" s="45"/>
      <c r="MI399" s="45"/>
      <c r="MJ399" s="45"/>
      <c r="MK399" s="45"/>
      <c r="ML399" s="45"/>
      <c r="MM399" s="45"/>
      <c r="MN399" s="45"/>
      <c r="MO399" s="45"/>
      <c r="MP399" s="45"/>
      <c r="MQ399" s="45"/>
      <c r="MR399" s="45"/>
      <c r="MS399" s="45"/>
      <c r="MT399" s="45"/>
      <c r="MU399" s="45"/>
      <c r="MV399" s="45"/>
      <c r="MW399" s="45"/>
      <c r="MX399" s="45"/>
      <c r="MY399" s="45"/>
      <c r="MZ399" s="45"/>
      <c r="NA399" s="45"/>
      <c r="NB399" s="45"/>
    </row>
    <row r="400" spans="2:366" x14ac:dyDescent="0.2">
      <c r="B400" s="45"/>
      <c r="C400" s="58"/>
      <c r="D400" s="148"/>
      <c r="E400" s="149"/>
      <c r="F400" s="58"/>
      <c r="G400" s="148"/>
      <c r="H400" s="149"/>
      <c r="I400" s="58"/>
      <c r="J400" s="148"/>
      <c r="K400" s="149"/>
      <c r="L400" s="58"/>
      <c r="M400" s="148"/>
      <c r="N400" s="149"/>
      <c r="O400" s="58"/>
      <c r="P400" s="148"/>
      <c r="Q400" s="149"/>
      <c r="R400" s="58"/>
      <c r="S400" s="148"/>
      <c r="T400" s="149"/>
      <c r="U400" s="58"/>
      <c r="V400" s="148"/>
      <c r="W400" s="149"/>
      <c r="X400" s="58"/>
      <c r="Y400" s="148"/>
      <c r="Z400" s="149"/>
      <c r="AA400" s="58"/>
      <c r="AB400" s="148"/>
      <c r="AC400" s="149"/>
      <c r="JG400" s="44"/>
      <c r="JH400" s="45"/>
      <c r="JI400" s="45"/>
      <c r="JJ400" s="45"/>
      <c r="JK400" s="45"/>
      <c r="JL400" s="45"/>
      <c r="JM400" s="45"/>
      <c r="JN400" s="45"/>
      <c r="JO400" s="45"/>
      <c r="JP400" s="45"/>
      <c r="JQ400" s="45"/>
      <c r="JR400" s="45"/>
      <c r="JS400" s="45"/>
      <c r="JT400" s="45"/>
      <c r="JU400" s="45"/>
      <c r="JV400" s="45"/>
      <c r="JW400" s="45"/>
      <c r="JX400" s="45"/>
      <c r="JY400" s="45"/>
      <c r="JZ400" s="45"/>
      <c r="KA400" s="45"/>
      <c r="KB400" s="45"/>
      <c r="KC400" s="45"/>
      <c r="KD400" s="45"/>
      <c r="KE400" s="45"/>
      <c r="KF400" s="45"/>
      <c r="KG400" s="45"/>
      <c r="KH400" s="45"/>
      <c r="KI400" s="45"/>
      <c r="KJ400" s="45"/>
      <c r="KK400" s="45"/>
      <c r="KL400" s="45"/>
      <c r="KM400" s="45"/>
      <c r="KN400" s="45"/>
      <c r="KO400" s="45"/>
      <c r="KP400" s="45"/>
      <c r="KQ400" s="45"/>
      <c r="KR400" s="45"/>
      <c r="KS400" s="45"/>
      <c r="KT400" s="45"/>
      <c r="KU400" s="45"/>
      <c r="KV400" s="45"/>
      <c r="KW400" s="45"/>
      <c r="KX400" s="45"/>
      <c r="KY400" s="45"/>
      <c r="KZ400" s="45"/>
      <c r="LA400" s="45"/>
      <c r="LB400" s="45"/>
      <c r="LC400" s="45"/>
      <c r="LD400" s="45"/>
      <c r="LE400" s="45"/>
      <c r="LF400" s="45"/>
      <c r="LG400" s="45"/>
      <c r="LH400" s="45"/>
      <c r="LI400" s="45"/>
      <c r="LJ400" s="45"/>
      <c r="LK400" s="45"/>
      <c r="LL400" s="45"/>
      <c r="LM400" s="45"/>
      <c r="LN400" s="45"/>
      <c r="LO400" s="45"/>
      <c r="LP400" s="45"/>
      <c r="LQ400" s="45"/>
      <c r="LR400" s="45"/>
      <c r="LS400" s="45"/>
      <c r="LT400" s="45"/>
      <c r="LU400" s="45"/>
      <c r="LV400" s="45"/>
      <c r="LW400" s="45"/>
      <c r="LX400" s="45"/>
      <c r="LY400" s="45"/>
      <c r="LZ400" s="45"/>
      <c r="MA400" s="45"/>
      <c r="MB400" s="45"/>
      <c r="MC400" s="45"/>
      <c r="MD400" s="45"/>
      <c r="ME400" s="45"/>
      <c r="MF400" s="45"/>
      <c r="MG400" s="45"/>
      <c r="MH400" s="45"/>
      <c r="MI400" s="45"/>
      <c r="MJ400" s="45"/>
      <c r="MK400" s="45"/>
      <c r="ML400" s="45"/>
      <c r="MM400" s="45"/>
      <c r="MN400" s="45"/>
      <c r="MO400" s="45"/>
      <c r="MP400" s="45"/>
      <c r="MQ400" s="45"/>
      <c r="MR400" s="45"/>
      <c r="MS400" s="45"/>
      <c r="MT400" s="45"/>
      <c r="MU400" s="45"/>
      <c r="MV400" s="45"/>
      <c r="MW400" s="45"/>
      <c r="MX400" s="45"/>
      <c r="MY400" s="45"/>
      <c r="MZ400" s="45"/>
      <c r="NA400" s="45"/>
      <c r="NB400" s="45"/>
    </row>
    <row r="401" spans="2:366" x14ac:dyDescent="0.2">
      <c r="B401" s="45"/>
      <c r="C401" s="58"/>
      <c r="D401" s="148"/>
      <c r="E401" s="149"/>
      <c r="F401" s="58"/>
      <c r="G401" s="148"/>
      <c r="H401" s="149"/>
      <c r="I401" s="58"/>
      <c r="J401" s="148"/>
      <c r="K401" s="149"/>
      <c r="L401" s="58"/>
      <c r="M401" s="148"/>
      <c r="N401" s="149"/>
      <c r="O401" s="58"/>
      <c r="P401" s="148"/>
      <c r="Q401" s="149"/>
      <c r="R401" s="58"/>
      <c r="S401" s="148"/>
      <c r="T401" s="149"/>
      <c r="U401" s="58"/>
      <c r="V401" s="148"/>
      <c r="W401" s="149"/>
      <c r="X401" s="58"/>
      <c r="Y401" s="148"/>
      <c r="Z401" s="149"/>
      <c r="AA401" s="58"/>
      <c r="AB401" s="148"/>
      <c r="AC401" s="149"/>
      <c r="JG401" s="44"/>
      <c r="JH401" s="45"/>
      <c r="JI401" s="45"/>
      <c r="JJ401" s="45"/>
      <c r="JK401" s="45"/>
      <c r="JL401" s="45"/>
      <c r="JM401" s="45"/>
      <c r="JN401" s="45"/>
      <c r="JO401" s="45"/>
      <c r="JP401" s="45"/>
      <c r="JQ401" s="45"/>
      <c r="JR401" s="45"/>
      <c r="JS401" s="45"/>
      <c r="JT401" s="45"/>
      <c r="JU401" s="45"/>
      <c r="JV401" s="45"/>
      <c r="JW401" s="45"/>
      <c r="JX401" s="45"/>
      <c r="JY401" s="45"/>
      <c r="JZ401" s="45"/>
      <c r="KA401" s="45"/>
      <c r="KB401" s="45"/>
      <c r="KC401" s="45"/>
      <c r="KD401" s="45"/>
      <c r="KE401" s="45"/>
      <c r="KF401" s="45"/>
      <c r="KG401" s="45"/>
      <c r="KH401" s="45"/>
      <c r="KI401" s="45"/>
      <c r="KJ401" s="45"/>
      <c r="KK401" s="45"/>
      <c r="KL401" s="45"/>
      <c r="KM401" s="45"/>
      <c r="KN401" s="45"/>
      <c r="KO401" s="45"/>
      <c r="KP401" s="45"/>
      <c r="KQ401" s="45"/>
      <c r="KR401" s="45"/>
      <c r="KS401" s="45"/>
      <c r="KT401" s="45"/>
      <c r="KU401" s="45"/>
      <c r="KV401" s="45"/>
      <c r="KW401" s="45"/>
      <c r="KX401" s="45"/>
      <c r="KY401" s="45"/>
      <c r="KZ401" s="45"/>
      <c r="LA401" s="45"/>
      <c r="LB401" s="45"/>
      <c r="LC401" s="45"/>
      <c r="LD401" s="45"/>
      <c r="LE401" s="45"/>
      <c r="LF401" s="45"/>
      <c r="LG401" s="45"/>
      <c r="LH401" s="45"/>
      <c r="LI401" s="45"/>
      <c r="LJ401" s="45"/>
      <c r="LK401" s="45"/>
      <c r="LL401" s="45"/>
      <c r="LM401" s="45"/>
      <c r="LN401" s="45"/>
      <c r="LO401" s="45"/>
      <c r="LP401" s="45"/>
      <c r="LQ401" s="45"/>
      <c r="LR401" s="45"/>
      <c r="LS401" s="45"/>
      <c r="LT401" s="45"/>
      <c r="LU401" s="45"/>
      <c r="LV401" s="45"/>
      <c r="LW401" s="45"/>
      <c r="LX401" s="45"/>
      <c r="LY401" s="45"/>
      <c r="LZ401" s="45"/>
      <c r="MA401" s="45"/>
      <c r="MB401" s="45"/>
      <c r="MC401" s="45"/>
      <c r="MD401" s="45"/>
      <c r="ME401" s="45"/>
      <c r="MF401" s="45"/>
      <c r="MG401" s="45"/>
      <c r="MH401" s="45"/>
      <c r="MI401" s="45"/>
      <c r="MJ401" s="45"/>
      <c r="MK401" s="45"/>
      <c r="ML401" s="45"/>
      <c r="MM401" s="45"/>
      <c r="MN401" s="45"/>
      <c r="MO401" s="45"/>
      <c r="MP401" s="45"/>
      <c r="MQ401" s="45"/>
      <c r="MR401" s="45"/>
      <c r="MS401" s="45"/>
      <c r="MT401" s="45"/>
      <c r="MU401" s="45"/>
      <c r="MV401" s="45"/>
      <c r="MW401" s="45"/>
      <c r="MX401" s="45"/>
      <c r="MY401" s="45"/>
      <c r="MZ401" s="45"/>
      <c r="NA401" s="45"/>
      <c r="NB401" s="45"/>
    </row>
    <row r="402" spans="2:366" x14ac:dyDescent="0.2">
      <c r="B402" s="45"/>
      <c r="C402" s="58"/>
      <c r="D402" s="148"/>
      <c r="E402" s="149"/>
      <c r="F402" s="58"/>
      <c r="G402" s="148"/>
      <c r="H402" s="149"/>
      <c r="I402" s="58"/>
      <c r="J402" s="148"/>
      <c r="K402" s="149"/>
      <c r="L402" s="58"/>
      <c r="M402" s="148"/>
      <c r="N402" s="149"/>
      <c r="O402" s="58"/>
      <c r="P402" s="148"/>
      <c r="Q402" s="149"/>
      <c r="R402" s="58"/>
      <c r="S402" s="148"/>
      <c r="T402" s="149"/>
      <c r="U402" s="58"/>
      <c r="V402" s="148"/>
      <c r="W402" s="149"/>
      <c r="X402" s="58"/>
      <c r="Y402" s="148"/>
      <c r="Z402" s="149"/>
      <c r="AA402" s="58"/>
      <c r="AB402" s="148"/>
      <c r="AC402" s="149"/>
      <c r="JG402" s="44"/>
      <c r="JH402" s="45"/>
      <c r="JI402" s="45"/>
      <c r="JJ402" s="45"/>
      <c r="JK402" s="45"/>
      <c r="JL402" s="45"/>
      <c r="JM402" s="45"/>
      <c r="JN402" s="45"/>
      <c r="JO402" s="45"/>
      <c r="JP402" s="45"/>
      <c r="JQ402" s="45"/>
      <c r="JR402" s="45"/>
      <c r="JS402" s="45"/>
      <c r="JT402" s="45"/>
      <c r="JU402" s="45"/>
      <c r="JV402" s="45"/>
      <c r="JW402" s="45"/>
      <c r="JX402" s="45"/>
      <c r="JY402" s="45"/>
      <c r="JZ402" s="45"/>
      <c r="KA402" s="45"/>
      <c r="KB402" s="45"/>
      <c r="KC402" s="45"/>
      <c r="KD402" s="45"/>
      <c r="KE402" s="45"/>
      <c r="KF402" s="45"/>
      <c r="KG402" s="45"/>
      <c r="KH402" s="45"/>
      <c r="KI402" s="45"/>
      <c r="KJ402" s="45"/>
      <c r="KK402" s="45"/>
      <c r="KL402" s="45"/>
      <c r="KM402" s="45"/>
      <c r="KN402" s="45"/>
      <c r="KO402" s="45"/>
      <c r="KP402" s="45"/>
      <c r="KQ402" s="45"/>
      <c r="KR402" s="45"/>
      <c r="KS402" s="45"/>
      <c r="KT402" s="45"/>
      <c r="KU402" s="45"/>
      <c r="KV402" s="45"/>
      <c r="KW402" s="45"/>
      <c r="KX402" s="45"/>
      <c r="KY402" s="45"/>
      <c r="KZ402" s="45"/>
      <c r="LA402" s="45"/>
      <c r="LB402" s="45"/>
      <c r="LC402" s="45"/>
      <c r="LD402" s="45"/>
      <c r="LE402" s="45"/>
      <c r="LF402" s="45"/>
      <c r="LG402" s="45"/>
      <c r="LH402" s="45"/>
      <c r="LI402" s="45"/>
      <c r="LJ402" s="45"/>
      <c r="LK402" s="45"/>
      <c r="LL402" s="45"/>
      <c r="LM402" s="45"/>
      <c r="LN402" s="45"/>
      <c r="LO402" s="45"/>
      <c r="LP402" s="45"/>
      <c r="LQ402" s="45"/>
      <c r="LR402" s="45"/>
      <c r="LS402" s="45"/>
      <c r="LT402" s="45"/>
      <c r="LU402" s="45"/>
      <c r="LV402" s="45"/>
      <c r="LW402" s="45"/>
      <c r="LX402" s="45"/>
      <c r="LY402" s="45"/>
      <c r="LZ402" s="45"/>
      <c r="MA402" s="45"/>
      <c r="MB402" s="45"/>
      <c r="MC402" s="45"/>
      <c r="MD402" s="45"/>
      <c r="ME402" s="45"/>
      <c r="MF402" s="45"/>
      <c r="MG402" s="45"/>
      <c r="MH402" s="45"/>
      <c r="MI402" s="45"/>
      <c r="MJ402" s="45"/>
      <c r="MK402" s="45"/>
      <c r="ML402" s="45"/>
      <c r="MM402" s="45"/>
      <c r="MN402" s="45"/>
      <c r="MO402" s="45"/>
      <c r="MP402" s="45"/>
      <c r="MQ402" s="45"/>
      <c r="MR402" s="45"/>
      <c r="MS402" s="45"/>
      <c r="MT402" s="45"/>
      <c r="MU402" s="45"/>
      <c r="MV402" s="45"/>
      <c r="MW402" s="45"/>
      <c r="MX402" s="45"/>
      <c r="MY402" s="45"/>
      <c r="MZ402" s="45"/>
      <c r="NA402" s="45"/>
      <c r="NB402" s="45"/>
    </row>
    <row r="403" spans="2:366" x14ac:dyDescent="0.2">
      <c r="B403" s="45"/>
      <c r="C403" s="58"/>
      <c r="D403" s="148"/>
      <c r="E403" s="149"/>
      <c r="F403" s="58"/>
      <c r="G403" s="148"/>
      <c r="H403" s="149"/>
      <c r="I403" s="58"/>
      <c r="J403" s="148"/>
      <c r="K403" s="149"/>
      <c r="L403" s="58"/>
      <c r="M403" s="148"/>
      <c r="N403" s="149"/>
      <c r="O403" s="58"/>
      <c r="P403" s="148"/>
      <c r="Q403" s="149"/>
      <c r="R403" s="58"/>
      <c r="S403" s="148"/>
      <c r="T403" s="149"/>
      <c r="U403" s="58"/>
      <c r="V403" s="148"/>
      <c r="W403" s="149"/>
      <c r="X403" s="58"/>
      <c r="Y403" s="148"/>
      <c r="Z403" s="149"/>
      <c r="AA403" s="58"/>
      <c r="AB403" s="148"/>
      <c r="AC403" s="149"/>
      <c r="JG403" s="44"/>
      <c r="JH403" s="45"/>
      <c r="JI403" s="45"/>
      <c r="JJ403" s="45"/>
      <c r="JK403" s="45"/>
      <c r="JL403" s="45"/>
      <c r="JM403" s="45"/>
      <c r="JN403" s="45"/>
      <c r="JO403" s="45"/>
      <c r="JP403" s="45"/>
      <c r="JQ403" s="45"/>
      <c r="JR403" s="45"/>
      <c r="JS403" s="45"/>
      <c r="JT403" s="45"/>
      <c r="JU403" s="45"/>
      <c r="JV403" s="45"/>
      <c r="JW403" s="45"/>
      <c r="JX403" s="45"/>
      <c r="JY403" s="45"/>
      <c r="JZ403" s="45"/>
      <c r="KA403" s="45"/>
      <c r="KB403" s="45"/>
      <c r="KC403" s="45"/>
      <c r="KD403" s="45"/>
      <c r="KE403" s="45"/>
      <c r="KF403" s="45"/>
      <c r="KG403" s="45"/>
      <c r="KH403" s="45"/>
      <c r="KI403" s="45"/>
      <c r="KJ403" s="45"/>
      <c r="KK403" s="45"/>
      <c r="KL403" s="45"/>
      <c r="KM403" s="45"/>
      <c r="KN403" s="45"/>
      <c r="KO403" s="45"/>
      <c r="KP403" s="45"/>
      <c r="KQ403" s="45"/>
      <c r="KR403" s="45"/>
      <c r="KS403" s="45"/>
      <c r="KT403" s="45"/>
      <c r="KU403" s="45"/>
      <c r="KV403" s="45"/>
      <c r="KW403" s="45"/>
      <c r="KX403" s="45"/>
      <c r="KY403" s="45"/>
      <c r="KZ403" s="45"/>
      <c r="LA403" s="45"/>
      <c r="LB403" s="45"/>
      <c r="LC403" s="45"/>
      <c r="LD403" s="45"/>
      <c r="LE403" s="45"/>
      <c r="LF403" s="45"/>
      <c r="LG403" s="45"/>
      <c r="LH403" s="45"/>
      <c r="LI403" s="45"/>
      <c r="LJ403" s="45"/>
      <c r="LK403" s="45"/>
      <c r="LL403" s="45"/>
      <c r="LM403" s="45"/>
      <c r="LN403" s="45"/>
      <c r="LO403" s="45"/>
      <c r="LP403" s="45"/>
      <c r="LQ403" s="45"/>
      <c r="LR403" s="45"/>
      <c r="LS403" s="45"/>
      <c r="LT403" s="45"/>
      <c r="LU403" s="45"/>
      <c r="LV403" s="45"/>
      <c r="LW403" s="45"/>
      <c r="LX403" s="45"/>
      <c r="LY403" s="45"/>
      <c r="LZ403" s="45"/>
      <c r="MA403" s="45"/>
      <c r="MB403" s="45"/>
      <c r="MC403" s="45"/>
      <c r="MD403" s="45"/>
      <c r="ME403" s="45"/>
      <c r="MF403" s="45"/>
      <c r="MG403" s="45"/>
      <c r="MH403" s="45"/>
      <c r="MI403" s="45"/>
      <c r="MJ403" s="45"/>
      <c r="MK403" s="45"/>
      <c r="ML403" s="45"/>
      <c r="MM403" s="45"/>
      <c r="MN403" s="45"/>
      <c r="MO403" s="45"/>
      <c r="MP403" s="45"/>
      <c r="MQ403" s="45"/>
      <c r="MR403" s="45"/>
      <c r="MS403" s="45"/>
      <c r="MT403" s="45"/>
      <c r="MU403" s="45"/>
      <c r="MV403" s="45"/>
      <c r="MW403" s="45"/>
      <c r="MX403" s="45"/>
      <c r="MY403" s="45"/>
      <c r="MZ403" s="45"/>
      <c r="NA403" s="45"/>
      <c r="NB403" s="45"/>
    </row>
    <row r="404" spans="2:366" x14ac:dyDescent="0.2">
      <c r="B404" s="45"/>
      <c r="C404" s="58"/>
      <c r="D404" s="148"/>
      <c r="E404" s="149"/>
      <c r="F404" s="58"/>
      <c r="G404" s="148"/>
      <c r="H404" s="149"/>
      <c r="I404" s="58"/>
      <c r="J404" s="148"/>
      <c r="K404" s="149"/>
      <c r="L404" s="58"/>
      <c r="M404" s="148"/>
      <c r="N404" s="149"/>
      <c r="O404" s="58"/>
      <c r="P404" s="148"/>
      <c r="Q404" s="149"/>
      <c r="R404" s="58"/>
      <c r="S404" s="148"/>
      <c r="T404" s="149"/>
      <c r="U404" s="58"/>
      <c r="V404" s="148"/>
      <c r="W404" s="149"/>
      <c r="X404" s="58"/>
      <c r="Y404" s="148"/>
      <c r="Z404" s="149"/>
      <c r="AA404" s="58"/>
      <c r="AB404" s="148"/>
      <c r="AC404" s="149"/>
      <c r="JG404" s="44"/>
      <c r="JH404" s="45"/>
      <c r="JI404" s="45"/>
      <c r="JJ404" s="45"/>
      <c r="JK404" s="45"/>
      <c r="JL404" s="45"/>
      <c r="JM404" s="45"/>
      <c r="JN404" s="45"/>
      <c r="JO404" s="45"/>
      <c r="JP404" s="45"/>
      <c r="JQ404" s="45"/>
      <c r="JR404" s="45"/>
      <c r="JS404" s="45"/>
      <c r="JT404" s="45"/>
      <c r="JU404" s="45"/>
      <c r="JV404" s="45"/>
      <c r="JW404" s="45"/>
      <c r="JX404" s="45"/>
      <c r="JY404" s="45"/>
      <c r="JZ404" s="45"/>
      <c r="KA404" s="45"/>
      <c r="KB404" s="45"/>
      <c r="KC404" s="45"/>
      <c r="KD404" s="45"/>
      <c r="KE404" s="45"/>
      <c r="KF404" s="45"/>
      <c r="KG404" s="45"/>
      <c r="KH404" s="45"/>
      <c r="KI404" s="45"/>
      <c r="KJ404" s="45"/>
      <c r="KK404" s="45"/>
      <c r="KL404" s="45"/>
      <c r="KM404" s="45"/>
      <c r="KN404" s="45"/>
      <c r="KO404" s="45"/>
      <c r="KP404" s="45"/>
      <c r="KQ404" s="45"/>
      <c r="KR404" s="45"/>
      <c r="KS404" s="45"/>
      <c r="KT404" s="45"/>
      <c r="KU404" s="45"/>
      <c r="KV404" s="45"/>
      <c r="KW404" s="45"/>
      <c r="KX404" s="45"/>
      <c r="KY404" s="45"/>
      <c r="KZ404" s="45"/>
      <c r="LA404" s="45"/>
      <c r="LB404" s="45"/>
      <c r="LC404" s="45"/>
      <c r="LD404" s="45"/>
      <c r="LE404" s="45"/>
      <c r="LF404" s="45"/>
      <c r="LG404" s="45"/>
      <c r="LH404" s="45"/>
      <c r="LI404" s="45"/>
      <c r="LJ404" s="45"/>
      <c r="LK404" s="45"/>
      <c r="LL404" s="45"/>
      <c r="LM404" s="45"/>
      <c r="LN404" s="45"/>
      <c r="LO404" s="45"/>
      <c r="LP404" s="45"/>
      <c r="LQ404" s="45"/>
      <c r="LR404" s="45"/>
      <c r="LS404" s="45"/>
      <c r="LT404" s="45"/>
      <c r="LU404" s="45"/>
      <c r="LV404" s="45"/>
      <c r="LW404" s="45"/>
      <c r="LX404" s="45"/>
      <c r="LY404" s="45"/>
      <c r="LZ404" s="45"/>
      <c r="MA404" s="45"/>
      <c r="MB404" s="45"/>
      <c r="MC404" s="45"/>
      <c r="MD404" s="45"/>
      <c r="ME404" s="45"/>
      <c r="MF404" s="45"/>
      <c r="MG404" s="45"/>
      <c r="MH404" s="45"/>
      <c r="MI404" s="45"/>
      <c r="MJ404" s="45"/>
      <c r="MK404" s="45"/>
      <c r="ML404" s="45"/>
      <c r="MM404" s="45"/>
      <c r="MN404" s="45"/>
      <c r="MO404" s="45"/>
      <c r="MP404" s="45"/>
      <c r="MQ404" s="45"/>
      <c r="MR404" s="45"/>
      <c r="MS404" s="45"/>
      <c r="MT404" s="45"/>
      <c r="MU404" s="45"/>
      <c r="MV404" s="45"/>
      <c r="MW404" s="45"/>
      <c r="MX404" s="45"/>
      <c r="MY404" s="45"/>
      <c r="MZ404" s="45"/>
      <c r="NA404" s="45"/>
      <c r="NB404" s="45"/>
    </row>
    <row r="405" spans="2:366" x14ac:dyDescent="0.2">
      <c r="B405" s="45"/>
      <c r="C405" s="58"/>
      <c r="D405" s="148"/>
      <c r="E405" s="149"/>
      <c r="F405" s="58"/>
      <c r="G405" s="148"/>
      <c r="H405" s="149"/>
      <c r="I405" s="58"/>
      <c r="J405" s="148"/>
      <c r="K405" s="149"/>
      <c r="L405" s="58"/>
      <c r="M405" s="148"/>
      <c r="N405" s="149"/>
      <c r="O405" s="58"/>
      <c r="P405" s="148"/>
      <c r="Q405" s="149"/>
      <c r="R405" s="58"/>
      <c r="S405" s="148"/>
      <c r="T405" s="149"/>
      <c r="U405" s="58"/>
      <c r="V405" s="148"/>
      <c r="W405" s="149"/>
      <c r="X405" s="58"/>
      <c r="Y405" s="148"/>
      <c r="Z405" s="149"/>
      <c r="AA405" s="58"/>
      <c r="AB405" s="148"/>
      <c r="AC405" s="149"/>
      <c r="JG405" s="44"/>
      <c r="JH405" s="45"/>
      <c r="JI405" s="45"/>
      <c r="JJ405" s="45"/>
      <c r="JK405" s="45"/>
      <c r="JL405" s="45"/>
      <c r="JM405" s="45"/>
      <c r="JN405" s="45"/>
      <c r="JO405" s="45"/>
      <c r="JP405" s="45"/>
      <c r="JQ405" s="45"/>
      <c r="JR405" s="45"/>
      <c r="JS405" s="45"/>
      <c r="JT405" s="45"/>
      <c r="JU405" s="45"/>
      <c r="JV405" s="45"/>
      <c r="JW405" s="45"/>
      <c r="JX405" s="45"/>
      <c r="JY405" s="45"/>
      <c r="JZ405" s="45"/>
      <c r="KA405" s="45"/>
      <c r="KB405" s="45"/>
      <c r="KC405" s="45"/>
      <c r="KD405" s="45"/>
      <c r="KE405" s="45"/>
      <c r="KF405" s="45"/>
      <c r="KG405" s="45"/>
      <c r="KH405" s="45"/>
      <c r="KI405" s="45"/>
      <c r="KJ405" s="45"/>
      <c r="KK405" s="45"/>
      <c r="KL405" s="45"/>
      <c r="KM405" s="45"/>
      <c r="KN405" s="45"/>
      <c r="KO405" s="45"/>
      <c r="KP405" s="45"/>
      <c r="KQ405" s="45"/>
      <c r="KR405" s="45"/>
      <c r="KS405" s="45"/>
      <c r="KT405" s="45"/>
      <c r="KU405" s="45"/>
      <c r="KV405" s="45"/>
      <c r="KW405" s="45"/>
      <c r="KX405" s="45"/>
      <c r="KY405" s="45"/>
      <c r="KZ405" s="45"/>
      <c r="LA405" s="45"/>
      <c r="LB405" s="45"/>
      <c r="LC405" s="45"/>
      <c r="LD405" s="45"/>
      <c r="LE405" s="45"/>
      <c r="LF405" s="45"/>
      <c r="LG405" s="45"/>
      <c r="LH405" s="45"/>
      <c r="LI405" s="45"/>
      <c r="LJ405" s="45"/>
      <c r="LK405" s="45"/>
      <c r="LL405" s="45"/>
      <c r="LM405" s="45"/>
      <c r="LN405" s="45"/>
      <c r="LO405" s="45"/>
      <c r="LP405" s="45"/>
      <c r="LQ405" s="45"/>
      <c r="LR405" s="45"/>
      <c r="LS405" s="45"/>
      <c r="LT405" s="45"/>
      <c r="LU405" s="45"/>
      <c r="LV405" s="45"/>
      <c r="LW405" s="45"/>
      <c r="LX405" s="45"/>
      <c r="LY405" s="45"/>
      <c r="LZ405" s="45"/>
      <c r="MA405" s="45"/>
      <c r="MB405" s="45"/>
      <c r="MC405" s="45"/>
      <c r="MD405" s="45"/>
      <c r="ME405" s="45"/>
      <c r="MF405" s="45"/>
      <c r="MG405" s="45"/>
      <c r="MH405" s="45"/>
      <c r="MI405" s="45"/>
      <c r="MJ405" s="45"/>
      <c r="MK405" s="45"/>
      <c r="ML405" s="45"/>
      <c r="MM405" s="45"/>
      <c r="MN405" s="45"/>
      <c r="MO405" s="45"/>
      <c r="MP405" s="45"/>
      <c r="MQ405" s="45"/>
      <c r="MR405" s="45"/>
      <c r="MS405" s="45"/>
      <c r="MT405" s="45"/>
      <c r="MU405" s="45"/>
      <c r="MV405" s="45"/>
      <c r="MW405" s="45"/>
      <c r="MX405" s="45"/>
      <c r="MY405" s="45"/>
      <c r="MZ405" s="45"/>
      <c r="NA405" s="45"/>
      <c r="NB405" s="45"/>
    </row>
    <row r="406" spans="2:366" x14ac:dyDescent="0.2">
      <c r="B406" s="45"/>
      <c r="C406" s="58"/>
      <c r="D406" s="148"/>
      <c r="E406" s="149"/>
      <c r="F406" s="58"/>
      <c r="G406" s="148"/>
      <c r="H406" s="149"/>
      <c r="I406" s="58"/>
      <c r="J406" s="148"/>
      <c r="K406" s="149"/>
      <c r="L406" s="58"/>
      <c r="M406" s="148"/>
      <c r="N406" s="149"/>
      <c r="O406" s="58"/>
      <c r="P406" s="148"/>
      <c r="Q406" s="149"/>
      <c r="R406" s="58"/>
      <c r="S406" s="148"/>
      <c r="T406" s="149"/>
      <c r="U406" s="58"/>
      <c r="V406" s="148"/>
      <c r="W406" s="149"/>
      <c r="X406" s="58"/>
      <c r="Y406" s="148"/>
      <c r="Z406" s="149"/>
      <c r="AA406" s="58"/>
      <c r="AB406" s="148"/>
      <c r="AC406" s="149"/>
      <c r="JG406" s="44"/>
      <c r="JH406" s="45"/>
      <c r="JI406" s="45"/>
      <c r="JJ406" s="45"/>
      <c r="JK406" s="45"/>
      <c r="JL406" s="45"/>
      <c r="JM406" s="45"/>
      <c r="JN406" s="45"/>
      <c r="JO406" s="45"/>
      <c r="JP406" s="45"/>
      <c r="JQ406" s="45"/>
      <c r="JR406" s="45"/>
      <c r="JS406" s="45"/>
      <c r="JT406" s="45"/>
      <c r="JU406" s="45"/>
      <c r="JV406" s="45"/>
      <c r="JW406" s="45"/>
      <c r="JX406" s="45"/>
      <c r="JY406" s="45"/>
      <c r="JZ406" s="45"/>
      <c r="KA406" s="45"/>
      <c r="KB406" s="45"/>
      <c r="KC406" s="45"/>
      <c r="KD406" s="45"/>
      <c r="KE406" s="45"/>
      <c r="KF406" s="45"/>
      <c r="KG406" s="45"/>
      <c r="KH406" s="45"/>
      <c r="KI406" s="45"/>
      <c r="KJ406" s="45"/>
      <c r="KK406" s="45"/>
      <c r="KL406" s="45"/>
      <c r="KM406" s="45"/>
      <c r="KN406" s="45"/>
      <c r="KO406" s="45"/>
      <c r="KP406" s="45"/>
      <c r="KQ406" s="45"/>
      <c r="KR406" s="45"/>
      <c r="KS406" s="45"/>
      <c r="KT406" s="45"/>
      <c r="KU406" s="45"/>
      <c r="KV406" s="45"/>
      <c r="KW406" s="45"/>
      <c r="KX406" s="45"/>
      <c r="KY406" s="45"/>
      <c r="KZ406" s="45"/>
      <c r="LA406" s="45"/>
      <c r="LB406" s="45"/>
      <c r="LC406" s="45"/>
      <c r="LD406" s="45"/>
      <c r="LE406" s="45"/>
      <c r="LF406" s="45"/>
      <c r="LG406" s="45"/>
      <c r="LH406" s="45"/>
      <c r="LI406" s="45"/>
      <c r="LJ406" s="45"/>
      <c r="LK406" s="45"/>
      <c r="LL406" s="45"/>
      <c r="LM406" s="45"/>
      <c r="LN406" s="45"/>
      <c r="LO406" s="45"/>
      <c r="LP406" s="45"/>
      <c r="LQ406" s="45"/>
      <c r="LR406" s="45"/>
      <c r="LS406" s="45"/>
      <c r="LT406" s="45"/>
      <c r="LU406" s="45"/>
      <c r="LV406" s="45"/>
      <c r="LW406" s="45"/>
      <c r="LX406" s="45"/>
      <c r="LY406" s="45"/>
      <c r="LZ406" s="45"/>
      <c r="MA406" s="45"/>
      <c r="MB406" s="45"/>
      <c r="MC406" s="45"/>
      <c r="MD406" s="45"/>
      <c r="ME406" s="45"/>
      <c r="MF406" s="45"/>
      <c r="MG406" s="45"/>
      <c r="MH406" s="45"/>
      <c r="MI406" s="45"/>
      <c r="MJ406" s="45"/>
      <c r="MK406" s="45"/>
      <c r="ML406" s="45"/>
      <c r="MM406" s="45"/>
      <c r="MN406" s="45"/>
      <c r="MO406" s="45"/>
      <c r="MP406" s="45"/>
      <c r="MQ406" s="45"/>
      <c r="MR406" s="45"/>
      <c r="MS406" s="45"/>
      <c r="MT406" s="45"/>
      <c r="MU406" s="45"/>
      <c r="MV406" s="45"/>
      <c r="MW406" s="45"/>
      <c r="MX406" s="45"/>
      <c r="MY406" s="45"/>
      <c r="MZ406" s="45"/>
      <c r="NA406" s="45"/>
      <c r="NB406" s="45"/>
    </row>
    <row r="407" spans="2:366" x14ac:dyDescent="0.2">
      <c r="B407" s="45"/>
      <c r="C407" s="58"/>
      <c r="D407" s="148"/>
      <c r="E407" s="149"/>
      <c r="F407" s="58"/>
      <c r="G407" s="148"/>
      <c r="H407" s="149"/>
      <c r="I407" s="58"/>
      <c r="J407" s="148"/>
      <c r="K407" s="149"/>
      <c r="L407" s="58"/>
      <c r="M407" s="148"/>
      <c r="N407" s="149"/>
      <c r="O407" s="58"/>
      <c r="P407" s="148"/>
      <c r="Q407" s="149"/>
      <c r="R407" s="58"/>
      <c r="S407" s="148"/>
      <c r="T407" s="149"/>
      <c r="U407" s="58"/>
      <c r="V407" s="148"/>
      <c r="W407" s="149"/>
      <c r="X407" s="58"/>
      <c r="Y407" s="148"/>
      <c r="Z407" s="149"/>
      <c r="AA407" s="58"/>
      <c r="AB407" s="148"/>
      <c r="AC407" s="149"/>
      <c r="JG407" s="44"/>
      <c r="JH407" s="45"/>
      <c r="JI407" s="45"/>
      <c r="JJ407" s="45"/>
      <c r="JK407" s="45"/>
      <c r="JL407" s="45"/>
      <c r="JM407" s="45"/>
      <c r="JN407" s="45"/>
      <c r="JO407" s="45"/>
      <c r="JP407" s="45"/>
      <c r="JQ407" s="45"/>
      <c r="JR407" s="45"/>
      <c r="JS407" s="45"/>
      <c r="JT407" s="45"/>
      <c r="JU407" s="45"/>
      <c r="JV407" s="45"/>
      <c r="JW407" s="45"/>
      <c r="JX407" s="45"/>
      <c r="JY407" s="45"/>
      <c r="JZ407" s="45"/>
      <c r="KA407" s="45"/>
      <c r="KB407" s="45"/>
      <c r="KC407" s="45"/>
      <c r="KD407" s="45"/>
      <c r="KE407" s="45"/>
      <c r="KF407" s="45"/>
      <c r="KG407" s="45"/>
      <c r="KH407" s="45"/>
      <c r="KI407" s="45"/>
      <c r="KJ407" s="45"/>
      <c r="KK407" s="45"/>
      <c r="KL407" s="45"/>
      <c r="KM407" s="45"/>
      <c r="KN407" s="45"/>
      <c r="KO407" s="45"/>
      <c r="KP407" s="45"/>
      <c r="KQ407" s="45"/>
      <c r="KR407" s="45"/>
      <c r="KS407" s="45"/>
      <c r="KT407" s="45"/>
      <c r="KU407" s="45"/>
      <c r="KV407" s="45"/>
      <c r="KW407" s="45"/>
      <c r="KX407" s="45"/>
      <c r="KY407" s="45"/>
      <c r="KZ407" s="45"/>
      <c r="LA407" s="45"/>
      <c r="LB407" s="45"/>
      <c r="LC407" s="45"/>
      <c r="LD407" s="45"/>
      <c r="LE407" s="45"/>
      <c r="LF407" s="45"/>
      <c r="LG407" s="45"/>
      <c r="LH407" s="45"/>
      <c r="LI407" s="45"/>
      <c r="LJ407" s="45"/>
      <c r="LK407" s="45"/>
      <c r="LL407" s="45"/>
      <c r="LM407" s="45"/>
      <c r="LN407" s="45"/>
      <c r="LO407" s="45"/>
      <c r="LP407" s="45"/>
      <c r="LQ407" s="45"/>
      <c r="LR407" s="45"/>
      <c r="LS407" s="45"/>
      <c r="LT407" s="45"/>
      <c r="LU407" s="45"/>
      <c r="LV407" s="45"/>
      <c r="LW407" s="45"/>
      <c r="LX407" s="45"/>
      <c r="LY407" s="45"/>
      <c r="LZ407" s="45"/>
      <c r="MA407" s="45"/>
      <c r="MB407" s="45"/>
      <c r="MC407" s="45"/>
      <c r="MD407" s="45"/>
      <c r="ME407" s="45"/>
      <c r="MF407" s="45"/>
      <c r="MG407" s="45"/>
      <c r="MH407" s="45"/>
      <c r="MI407" s="45"/>
      <c r="MJ407" s="45"/>
      <c r="MK407" s="45"/>
      <c r="ML407" s="45"/>
      <c r="MM407" s="45"/>
      <c r="MN407" s="45"/>
      <c r="MO407" s="45"/>
      <c r="MP407" s="45"/>
      <c r="MQ407" s="45"/>
      <c r="MR407" s="45"/>
      <c r="MS407" s="45"/>
      <c r="MT407" s="45"/>
      <c r="MU407" s="45"/>
      <c r="MV407" s="45"/>
      <c r="MW407" s="45"/>
      <c r="MX407" s="45"/>
      <c r="MY407" s="45"/>
      <c r="MZ407" s="45"/>
      <c r="NA407" s="45"/>
      <c r="NB407" s="45"/>
    </row>
    <row r="408" spans="2:366" x14ac:dyDescent="0.2">
      <c r="B408" s="45"/>
      <c r="C408" s="58"/>
      <c r="D408" s="148"/>
      <c r="E408" s="149"/>
      <c r="F408" s="58"/>
      <c r="G408" s="148"/>
      <c r="H408" s="149"/>
      <c r="I408" s="58"/>
      <c r="J408" s="148"/>
      <c r="K408" s="149"/>
      <c r="L408" s="58"/>
      <c r="M408" s="148"/>
      <c r="N408" s="149"/>
      <c r="O408" s="58"/>
      <c r="P408" s="148"/>
      <c r="Q408" s="149"/>
      <c r="R408" s="58"/>
      <c r="S408" s="148"/>
      <c r="T408" s="149"/>
      <c r="U408" s="58"/>
      <c r="V408" s="148"/>
      <c r="W408" s="149"/>
      <c r="X408" s="58"/>
      <c r="Y408" s="148"/>
      <c r="Z408" s="149"/>
      <c r="AA408" s="58"/>
      <c r="AB408" s="148"/>
      <c r="AC408" s="149"/>
      <c r="JG408" s="44"/>
      <c r="JH408" s="45"/>
      <c r="JI408" s="45"/>
      <c r="JJ408" s="45"/>
      <c r="JK408" s="45"/>
      <c r="JL408" s="45"/>
      <c r="JM408" s="45"/>
      <c r="JN408" s="45"/>
      <c r="JO408" s="45"/>
      <c r="JP408" s="45"/>
      <c r="JQ408" s="45"/>
      <c r="JR408" s="45"/>
      <c r="JS408" s="45"/>
      <c r="JT408" s="45"/>
      <c r="JU408" s="45"/>
      <c r="JV408" s="45"/>
      <c r="JW408" s="45"/>
      <c r="JX408" s="45"/>
      <c r="JY408" s="45"/>
      <c r="JZ408" s="45"/>
      <c r="KA408" s="45"/>
      <c r="KB408" s="45"/>
      <c r="KC408" s="45"/>
      <c r="KD408" s="45"/>
      <c r="KE408" s="45"/>
      <c r="KF408" s="45"/>
      <c r="KG408" s="45"/>
      <c r="KH408" s="45"/>
      <c r="KI408" s="45"/>
      <c r="KJ408" s="45"/>
      <c r="KK408" s="45"/>
      <c r="KL408" s="45"/>
      <c r="KM408" s="45"/>
      <c r="KN408" s="45"/>
      <c r="KO408" s="45"/>
      <c r="KP408" s="45"/>
      <c r="KQ408" s="45"/>
      <c r="KR408" s="45"/>
      <c r="KS408" s="45"/>
      <c r="KT408" s="45"/>
      <c r="KU408" s="45"/>
      <c r="KV408" s="45"/>
      <c r="KW408" s="45"/>
      <c r="KX408" s="45"/>
      <c r="KY408" s="45"/>
      <c r="KZ408" s="45"/>
      <c r="LA408" s="45"/>
      <c r="LB408" s="45"/>
      <c r="LC408" s="45"/>
      <c r="LD408" s="45"/>
      <c r="LE408" s="45"/>
      <c r="LF408" s="45"/>
      <c r="LG408" s="45"/>
      <c r="LH408" s="45"/>
      <c r="LI408" s="45"/>
      <c r="LJ408" s="45"/>
      <c r="LK408" s="45"/>
      <c r="LL408" s="45"/>
      <c r="LM408" s="45"/>
      <c r="LN408" s="45"/>
      <c r="LO408" s="45"/>
      <c r="LP408" s="45"/>
      <c r="LQ408" s="45"/>
      <c r="LR408" s="45"/>
      <c r="LS408" s="45"/>
      <c r="LT408" s="45"/>
      <c r="LU408" s="45"/>
      <c r="LV408" s="45"/>
      <c r="LW408" s="45"/>
      <c r="LX408" s="45"/>
      <c r="LY408" s="45"/>
      <c r="LZ408" s="45"/>
      <c r="MA408" s="45"/>
      <c r="MB408" s="45"/>
      <c r="MC408" s="45"/>
      <c r="MD408" s="45"/>
      <c r="ME408" s="45"/>
      <c r="MF408" s="45"/>
      <c r="MG408" s="45"/>
      <c r="MH408" s="45"/>
      <c r="MI408" s="45"/>
      <c r="MJ408" s="45"/>
      <c r="MK408" s="45"/>
      <c r="ML408" s="45"/>
      <c r="MM408" s="45"/>
      <c r="MN408" s="45"/>
      <c r="MO408" s="45"/>
      <c r="MP408" s="45"/>
      <c r="MQ408" s="45"/>
      <c r="MR408" s="45"/>
      <c r="MS408" s="45"/>
      <c r="MT408" s="45"/>
      <c r="MU408" s="45"/>
      <c r="MV408" s="45"/>
      <c r="MW408" s="45"/>
      <c r="MX408" s="45"/>
      <c r="MY408" s="45"/>
      <c r="MZ408" s="45"/>
      <c r="NA408" s="45"/>
      <c r="NB408" s="45"/>
    </row>
    <row r="409" spans="2:366" x14ac:dyDescent="0.2">
      <c r="B409" s="45"/>
      <c r="C409" s="58"/>
      <c r="D409" s="148"/>
      <c r="E409" s="149"/>
      <c r="F409" s="58"/>
      <c r="G409" s="148"/>
      <c r="H409" s="149"/>
      <c r="I409" s="58"/>
      <c r="J409" s="148"/>
      <c r="K409" s="149"/>
      <c r="L409" s="58"/>
      <c r="M409" s="148"/>
      <c r="N409" s="149"/>
      <c r="O409" s="58"/>
      <c r="P409" s="148"/>
      <c r="Q409" s="149"/>
      <c r="R409" s="58"/>
      <c r="S409" s="148"/>
      <c r="T409" s="149"/>
      <c r="U409" s="58"/>
      <c r="V409" s="148"/>
      <c r="W409" s="149"/>
      <c r="X409" s="58"/>
      <c r="Y409" s="148"/>
      <c r="Z409" s="149"/>
      <c r="AA409" s="58"/>
      <c r="AB409" s="148"/>
      <c r="AC409" s="149"/>
      <c r="JG409" s="44"/>
      <c r="JH409" s="45"/>
      <c r="JI409" s="45"/>
      <c r="JJ409" s="45"/>
      <c r="JK409" s="45"/>
      <c r="JL409" s="45"/>
      <c r="JM409" s="45"/>
      <c r="JN409" s="45"/>
      <c r="JO409" s="45"/>
      <c r="JP409" s="45"/>
      <c r="JQ409" s="45"/>
      <c r="JR409" s="45"/>
      <c r="JS409" s="45"/>
      <c r="JT409" s="45"/>
      <c r="JU409" s="45"/>
      <c r="JV409" s="45"/>
      <c r="JW409" s="45"/>
      <c r="JX409" s="45"/>
      <c r="JY409" s="45"/>
      <c r="JZ409" s="45"/>
      <c r="KA409" s="45"/>
      <c r="KB409" s="45"/>
      <c r="KC409" s="45"/>
      <c r="KD409" s="45"/>
      <c r="KE409" s="45"/>
      <c r="KF409" s="45"/>
      <c r="KG409" s="45"/>
      <c r="KH409" s="45"/>
      <c r="KI409" s="45"/>
      <c r="KJ409" s="45"/>
      <c r="KK409" s="45"/>
      <c r="KL409" s="45"/>
      <c r="KM409" s="45"/>
      <c r="KN409" s="45"/>
      <c r="KO409" s="45"/>
      <c r="KP409" s="45"/>
      <c r="KQ409" s="45"/>
      <c r="KR409" s="45"/>
      <c r="KS409" s="45"/>
      <c r="KT409" s="45"/>
      <c r="KU409" s="45"/>
      <c r="KV409" s="45"/>
      <c r="KW409" s="45"/>
      <c r="KX409" s="45"/>
      <c r="KY409" s="45"/>
      <c r="KZ409" s="45"/>
      <c r="LA409" s="45"/>
      <c r="LB409" s="45"/>
      <c r="LC409" s="45"/>
      <c r="LD409" s="45"/>
      <c r="LE409" s="45"/>
      <c r="LF409" s="45"/>
      <c r="LG409" s="45"/>
      <c r="LH409" s="45"/>
      <c r="LI409" s="45"/>
      <c r="LJ409" s="45"/>
      <c r="LK409" s="45"/>
      <c r="LL409" s="45"/>
      <c r="LM409" s="45"/>
      <c r="LN409" s="45"/>
      <c r="LO409" s="45"/>
      <c r="LP409" s="45"/>
      <c r="LQ409" s="45"/>
      <c r="LR409" s="45"/>
      <c r="LS409" s="45"/>
      <c r="LT409" s="45"/>
      <c r="LU409" s="45"/>
      <c r="LV409" s="45"/>
      <c r="LW409" s="45"/>
      <c r="LX409" s="45"/>
      <c r="LY409" s="45"/>
      <c r="LZ409" s="45"/>
      <c r="MA409" s="45"/>
      <c r="MB409" s="45"/>
      <c r="MC409" s="45"/>
      <c r="MD409" s="45"/>
      <c r="ME409" s="45"/>
      <c r="MF409" s="45"/>
      <c r="MG409" s="45"/>
      <c r="MH409" s="45"/>
      <c r="MI409" s="45"/>
      <c r="MJ409" s="45"/>
      <c r="MK409" s="45"/>
      <c r="ML409" s="45"/>
      <c r="MM409" s="45"/>
      <c r="MN409" s="45"/>
      <c r="MO409" s="45"/>
      <c r="MP409" s="45"/>
      <c r="MQ409" s="45"/>
      <c r="MR409" s="45"/>
      <c r="MS409" s="45"/>
      <c r="MT409" s="45"/>
      <c r="MU409" s="45"/>
      <c r="MV409" s="45"/>
      <c r="MW409" s="45"/>
      <c r="MX409" s="45"/>
      <c r="MY409" s="45"/>
      <c r="MZ409" s="45"/>
      <c r="NA409" s="45"/>
      <c r="NB409" s="45"/>
    </row>
    <row r="410" spans="2:366" x14ac:dyDescent="0.2">
      <c r="B410" s="45"/>
      <c r="C410" s="58"/>
      <c r="D410" s="148"/>
      <c r="E410" s="149"/>
      <c r="F410" s="58"/>
      <c r="G410" s="148"/>
      <c r="H410" s="149"/>
      <c r="I410" s="58"/>
      <c r="J410" s="148"/>
      <c r="K410" s="149"/>
      <c r="L410" s="58"/>
      <c r="M410" s="148"/>
      <c r="N410" s="149"/>
      <c r="O410" s="58"/>
      <c r="P410" s="148"/>
      <c r="Q410" s="149"/>
      <c r="R410" s="58"/>
      <c r="S410" s="148"/>
      <c r="T410" s="149"/>
      <c r="U410" s="58"/>
      <c r="V410" s="148"/>
      <c r="W410" s="149"/>
      <c r="X410" s="58"/>
      <c r="Y410" s="148"/>
      <c r="Z410" s="149"/>
      <c r="AA410" s="58"/>
      <c r="AB410" s="148"/>
      <c r="AC410" s="149"/>
      <c r="JG410" s="44"/>
      <c r="JH410" s="45"/>
      <c r="JI410" s="45"/>
      <c r="JJ410" s="45"/>
      <c r="JK410" s="45"/>
      <c r="JL410" s="45"/>
      <c r="JM410" s="45"/>
      <c r="JN410" s="45"/>
      <c r="JO410" s="45"/>
      <c r="JP410" s="45"/>
      <c r="JQ410" s="45"/>
      <c r="JR410" s="45"/>
      <c r="JS410" s="45"/>
      <c r="JT410" s="45"/>
      <c r="JU410" s="45"/>
      <c r="JV410" s="45"/>
      <c r="JW410" s="45"/>
      <c r="JX410" s="45"/>
      <c r="JY410" s="45"/>
      <c r="JZ410" s="45"/>
      <c r="KA410" s="45"/>
      <c r="KB410" s="45"/>
      <c r="KC410" s="45"/>
      <c r="KD410" s="45"/>
      <c r="KE410" s="45"/>
      <c r="KF410" s="45"/>
      <c r="KG410" s="45"/>
      <c r="KH410" s="45"/>
      <c r="KI410" s="45"/>
      <c r="KJ410" s="45"/>
      <c r="KK410" s="45"/>
      <c r="KL410" s="45"/>
      <c r="KM410" s="45"/>
      <c r="KN410" s="45"/>
      <c r="KO410" s="45"/>
      <c r="KP410" s="45"/>
      <c r="KQ410" s="45"/>
      <c r="KR410" s="45"/>
      <c r="KS410" s="45"/>
      <c r="KT410" s="45"/>
      <c r="KU410" s="45"/>
      <c r="KV410" s="45"/>
      <c r="KW410" s="45"/>
      <c r="KX410" s="45"/>
      <c r="KY410" s="45"/>
      <c r="KZ410" s="45"/>
      <c r="LA410" s="45"/>
      <c r="LB410" s="45"/>
      <c r="LC410" s="45"/>
      <c r="LD410" s="45"/>
      <c r="LE410" s="45"/>
      <c r="LF410" s="45"/>
      <c r="LG410" s="45"/>
      <c r="LH410" s="45"/>
      <c r="LI410" s="45"/>
      <c r="LJ410" s="45"/>
      <c r="LK410" s="45"/>
      <c r="LL410" s="45"/>
      <c r="LM410" s="45"/>
      <c r="LN410" s="45"/>
      <c r="LO410" s="45"/>
      <c r="LP410" s="45"/>
      <c r="LQ410" s="45"/>
      <c r="LR410" s="45"/>
      <c r="LS410" s="45"/>
      <c r="LT410" s="45"/>
      <c r="LU410" s="45"/>
      <c r="LV410" s="45"/>
      <c r="LW410" s="45"/>
      <c r="LX410" s="45"/>
      <c r="LY410" s="45"/>
      <c r="LZ410" s="45"/>
      <c r="MA410" s="45"/>
      <c r="MB410" s="45"/>
      <c r="MC410" s="45"/>
      <c r="MD410" s="45"/>
      <c r="ME410" s="45"/>
      <c r="MF410" s="45"/>
      <c r="MG410" s="45"/>
      <c r="MH410" s="45"/>
      <c r="MI410" s="45"/>
      <c r="MJ410" s="45"/>
      <c r="MK410" s="45"/>
      <c r="ML410" s="45"/>
      <c r="MM410" s="45"/>
      <c r="MN410" s="45"/>
      <c r="MO410" s="45"/>
      <c r="MP410" s="45"/>
      <c r="MQ410" s="45"/>
      <c r="MR410" s="45"/>
      <c r="MS410" s="45"/>
      <c r="MT410" s="45"/>
      <c r="MU410" s="45"/>
      <c r="MV410" s="45"/>
      <c r="MW410" s="45"/>
      <c r="MX410" s="45"/>
      <c r="MY410" s="45"/>
      <c r="MZ410" s="45"/>
      <c r="NA410" s="45"/>
      <c r="NB410" s="45"/>
    </row>
    <row r="411" spans="2:366" x14ac:dyDescent="0.2">
      <c r="B411" s="45"/>
      <c r="C411" s="58"/>
      <c r="D411" s="148"/>
      <c r="E411" s="149"/>
      <c r="F411" s="58"/>
      <c r="G411" s="148"/>
      <c r="H411" s="149"/>
      <c r="I411" s="58"/>
      <c r="J411" s="148"/>
      <c r="K411" s="149"/>
      <c r="L411" s="58"/>
      <c r="M411" s="148"/>
      <c r="N411" s="149"/>
      <c r="O411" s="58"/>
      <c r="P411" s="148"/>
      <c r="Q411" s="149"/>
      <c r="R411" s="58"/>
      <c r="S411" s="148"/>
      <c r="T411" s="149"/>
      <c r="U411" s="58"/>
      <c r="V411" s="148"/>
      <c r="W411" s="149"/>
      <c r="X411" s="58"/>
      <c r="Y411" s="148"/>
      <c r="Z411" s="149"/>
      <c r="AA411" s="58"/>
      <c r="AB411" s="148"/>
      <c r="AC411" s="149"/>
      <c r="JG411" s="44"/>
      <c r="JH411" s="45"/>
      <c r="JI411" s="45"/>
      <c r="JJ411" s="45"/>
      <c r="JK411" s="45"/>
      <c r="JL411" s="45"/>
      <c r="JM411" s="45"/>
      <c r="JN411" s="45"/>
      <c r="JO411" s="45"/>
      <c r="JP411" s="45"/>
      <c r="JQ411" s="45"/>
      <c r="JR411" s="45"/>
      <c r="JS411" s="45"/>
      <c r="JT411" s="45"/>
      <c r="JU411" s="45"/>
      <c r="JV411" s="45"/>
      <c r="JW411" s="45"/>
      <c r="JX411" s="45"/>
      <c r="JY411" s="45"/>
      <c r="JZ411" s="45"/>
      <c r="KA411" s="45"/>
      <c r="KB411" s="45"/>
      <c r="KC411" s="45"/>
      <c r="KD411" s="45"/>
      <c r="KE411" s="45"/>
      <c r="KF411" s="45"/>
      <c r="KG411" s="45"/>
      <c r="KH411" s="45"/>
      <c r="KI411" s="45"/>
      <c r="KJ411" s="45"/>
      <c r="KK411" s="45"/>
      <c r="KL411" s="45"/>
      <c r="KM411" s="45"/>
      <c r="KN411" s="45"/>
      <c r="KO411" s="45"/>
      <c r="KP411" s="45"/>
      <c r="KQ411" s="45"/>
      <c r="KR411" s="45"/>
      <c r="KS411" s="45"/>
      <c r="KT411" s="45"/>
      <c r="KU411" s="45"/>
      <c r="KV411" s="45"/>
      <c r="KW411" s="45"/>
      <c r="KX411" s="45"/>
      <c r="KY411" s="45"/>
      <c r="KZ411" s="45"/>
      <c r="LA411" s="45"/>
      <c r="LB411" s="45"/>
      <c r="LC411" s="45"/>
      <c r="LD411" s="45"/>
      <c r="LE411" s="45"/>
      <c r="LF411" s="45"/>
      <c r="LG411" s="45"/>
      <c r="LH411" s="45"/>
      <c r="LI411" s="45"/>
      <c r="LJ411" s="45"/>
      <c r="LK411" s="45"/>
      <c r="LL411" s="45"/>
      <c r="LM411" s="45"/>
      <c r="LN411" s="45"/>
      <c r="LO411" s="45"/>
      <c r="LP411" s="45"/>
      <c r="LQ411" s="45"/>
      <c r="LR411" s="45"/>
      <c r="LS411" s="45"/>
      <c r="LT411" s="45"/>
      <c r="LU411" s="45"/>
      <c r="LV411" s="45"/>
      <c r="LW411" s="45"/>
      <c r="LX411" s="45"/>
      <c r="LY411" s="45"/>
      <c r="LZ411" s="45"/>
      <c r="MA411" s="45"/>
      <c r="MB411" s="45"/>
      <c r="MC411" s="45"/>
      <c r="MD411" s="45"/>
      <c r="ME411" s="45"/>
      <c r="MF411" s="45"/>
      <c r="MG411" s="45"/>
      <c r="MH411" s="45"/>
      <c r="MI411" s="45"/>
      <c r="MJ411" s="45"/>
      <c r="MK411" s="45"/>
      <c r="ML411" s="45"/>
      <c r="MM411" s="45"/>
      <c r="MN411" s="45"/>
      <c r="MO411" s="45"/>
      <c r="MP411" s="45"/>
      <c r="MQ411" s="45"/>
      <c r="MR411" s="45"/>
      <c r="MS411" s="45"/>
      <c r="MT411" s="45"/>
      <c r="MU411" s="45"/>
      <c r="MV411" s="45"/>
      <c r="MW411" s="45"/>
      <c r="MX411" s="45"/>
      <c r="MY411" s="45"/>
      <c r="MZ411" s="45"/>
      <c r="NA411" s="45"/>
      <c r="NB411" s="45"/>
    </row>
    <row r="412" spans="2:366" x14ac:dyDescent="0.2">
      <c r="B412" s="45"/>
      <c r="C412" s="58"/>
      <c r="D412" s="148"/>
      <c r="E412" s="149"/>
      <c r="F412" s="58"/>
      <c r="G412" s="148"/>
      <c r="H412" s="149"/>
      <c r="I412" s="58"/>
      <c r="J412" s="148"/>
      <c r="K412" s="149"/>
      <c r="L412" s="58"/>
      <c r="M412" s="148"/>
      <c r="N412" s="149"/>
      <c r="O412" s="58"/>
      <c r="P412" s="148"/>
      <c r="Q412" s="149"/>
      <c r="R412" s="58"/>
      <c r="S412" s="148"/>
      <c r="T412" s="149"/>
      <c r="U412" s="58"/>
      <c r="V412" s="148"/>
      <c r="W412" s="149"/>
      <c r="X412" s="58"/>
      <c r="Y412" s="148"/>
      <c r="Z412" s="149"/>
      <c r="AA412" s="58"/>
      <c r="AB412" s="148"/>
      <c r="AC412" s="149"/>
      <c r="JG412" s="44"/>
      <c r="JH412" s="45"/>
      <c r="JI412" s="45"/>
      <c r="JJ412" s="45"/>
      <c r="JK412" s="45"/>
      <c r="JL412" s="45"/>
      <c r="JM412" s="45"/>
      <c r="JN412" s="45"/>
      <c r="JO412" s="45"/>
      <c r="JP412" s="45"/>
      <c r="JQ412" s="45"/>
      <c r="JR412" s="45"/>
      <c r="JS412" s="45"/>
      <c r="JT412" s="45"/>
      <c r="JU412" s="45"/>
      <c r="JV412" s="45"/>
      <c r="JW412" s="45"/>
      <c r="JX412" s="45"/>
      <c r="JY412" s="45"/>
      <c r="JZ412" s="45"/>
      <c r="KA412" s="45"/>
      <c r="KB412" s="45"/>
      <c r="KC412" s="45"/>
      <c r="KD412" s="45"/>
      <c r="KE412" s="45"/>
      <c r="KF412" s="45"/>
      <c r="KG412" s="45"/>
      <c r="KH412" s="45"/>
      <c r="KI412" s="45"/>
      <c r="KJ412" s="45"/>
      <c r="KK412" s="45"/>
      <c r="KL412" s="45"/>
      <c r="KM412" s="45"/>
      <c r="KN412" s="45"/>
      <c r="KO412" s="45"/>
      <c r="KP412" s="45"/>
      <c r="KQ412" s="45"/>
      <c r="KR412" s="45"/>
      <c r="KS412" s="45"/>
      <c r="KT412" s="45"/>
      <c r="KU412" s="45"/>
      <c r="KV412" s="45"/>
      <c r="KW412" s="45"/>
      <c r="KX412" s="45"/>
      <c r="KY412" s="45"/>
      <c r="KZ412" s="45"/>
      <c r="LA412" s="45"/>
      <c r="LB412" s="45"/>
      <c r="LC412" s="45"/>
      <c r="LD412" s="45"/>
      <c r="LE412" s="45"/>
      <c r="LF412" s="45"/>
      <c r="LG412" s="45"/>
      <c r="LH412" s="45"/>
      <c r="LI412" s="45"/>
      <c r="LJ412" s="45"/>
      <c r="LK412" s="45"/>
      <c r="LL412" s="45"/>
      <c r="LM412" s="45"/>
      <c r="LN412" s="45"/>
      <c r="LO412" s="45"/>
      <c r="LP412" s="45"/>
      <c r="LQ412" s="45"/>
      <c r="LR412" s="45"/>
      <c r="LS412" s="45"/>
      <c r="LT412" s="45"/>
      <c r="LU412" s="45"/>
      <c r="LV412" s="45"/>
      <c r="LW412" s="45"/>
      <c r="LX412" s="45"/>
      <c r="LY412" s="45"/>
      <c r="LZ412" s="45"/>
      <c r="MA412" s="45"/>
      <c r="MB412" s="45"/>
      <c r="MC412" s="45"/>
      <c r="MD412" s="45"/>
      <c r="ME412" s="45"/>
      <c r="MF412" s="45"/>
      <c r="MG412" s="45"/>
      <c r="MH412" s="45"/>
      <c r="MI412" s="45"/>
      <c r="MJ412" s="45"/>
      <c r="MK412" s="45"/>
      <c r="ML412" s="45"/>
      <c r="MM412" s="45"/>
      <c r="MN412" s="45"/>
      <c r="MO412" s="45"/>
      <c r="MP412" s="45"/>
      <c r="MQ412" s="45"/>
      <c r="MR412" s="45"/>
      <c r="MS412" s="45"/>
      <c r="MT412" s="45"/>
      <c r="MU412" s="45"/>
      <c r="MV412" s="45"/>
      <c r="MW412" s="45"/>
      <c r="MX412" s="45"/>
      <c r="MY412" s="45"/>
      <c r="MZ412" s="45"/>
      <c r="NA412" s="45"/>
      <c r="NB412" s="45"/>
    </row>
    <row r="413" spans="2:366" x14ac:dyDescent="0.2">
      <c r="B413" s="45"/>
      <c r="C413" s="58"/>
      <c r="D413" s="148"/>
      <c r="E413" s="149"/>
      <c r="F413" s="58"/>
      <c r="G413" s="148"/>
      <c r="H413" s="149"/>
      <c r="I413" s="58"/>
      <c r="J413" s="148"/>
      <c r="K413" s="149"/>
      <c r="L413" s="58"/>
      <c r="M413" s="148"/>
      <c r="N413" s="149"/>
      <c r="O413" s="58"/>
      <c r="P413" s="148"/>
      <c r="Q413" s="149"/>
      <c r="R413" s="58"/>
      <c r="S413" s="148"/>
      <c r="T413" s="149"/>
      <c r="U413" s="58"/>
      <c r="V413" s="148"/>
      <c r="W413" s="149"/>
      <c r="X413" s="58"/>
      <c r="Y413" s="148"/>
      <c r="Z413" s="149"/>
      <c r="AA413" s="58"/>
      <c r="AB413" s="148"/>
      <c r="AC413" s="149"/>
      <c r="JG413" s="44"/>
      <c r="JH413" s="45"/>
      <c r="JI413" s="45"/>
      <c r="JJ413" s="45"/>
      <c r="JK413" s="45"/>
      <c r="JL413" s="45"/>
      <c r="JM413" s="45"/>
      <c r="JN413" s="45"/>
      <c r="JO413" s="45"/>
      <c r="JP413" s="45"/>
      <c r="JQ413" s="45"/>
      <c r="JR413" s="45"/>
      <c r="JS413" s="45"/>
      <c r="JT413" s="45"/>
      <c r="JU413" s="45"/>
      <c r="JV413" s="45"/>
      <c r="JW413" s="45"/>
      <c r="JX413" s="45"/>
      <c r="JY413" s="45"/>
      <c r="JZ413" s="45"/>
      <c r="KA413" s="45"/>
      <c r="KB413" s="45"/>
      <c r="KC413" s="45"/>
      <c r="KD413" s="45"/>
      <c r="KE413" s="45"/>
      <c r="KF413" s="45"/>
      <c r="KG413" s="45"/>
      <c r="KH413" s="45"/>
      <c r="KI413" s="45"/>
      <c r="KJ413" s="45"/>
      <c r="KK413" s="45"/>
      <c r="KL413" s="45"/>
      <c r="KM413" s="45"/>
      <c r="KN413" s="45"/>
      <c r="KO413" s="45"/>
      <c r="KP413" s="45"/>
      <c r="KQ413" s="45"/>
      <c r="KR413" s="45"/>
      <c r="KS413" s="45"/>
      <c r="KT413" s="45"/>
      <c r="KU413" s="45"/>
      <c r="KV413" s="45"/>
      <c r="KW413" s="45"/>
      <c r="KX413" s="45"/>
      <c r="KY413" s="45"/>
      <c r="KZ413" s="45"/>
      <c r="LA413" s="45"/>
      <c r="LB413" s="45"/>
      <c r="LC413" s="45"/>
      <c r="LD413" s="45"/>
      <c r="LE413" s="45"/>
      <c r="LF413" s="45"/>
      <c r="LG413" s="45"/>
      <c r="LH413" s="45"/>
      <c r="LI413" s="45"/>
      <c r="LJ413" s="45"/>
      <c r="LK413" s="45"/>
      <c r="LL413" s="45"/>
      <c r="LM413" s="45"/>
      <c r="LN413" s="45"/>
      <c r="LO413" s="45"/>
      <c r="LP413" s="45"/>
      <c r="LQ413" s="45"/>
      <c r="LR413" s="45"/>
      <c r="LS413" s="45"/>
      <c r="LT413" s="45"/>
      <c r="LU413" s="45"/>
      <c r="LV413" s="45"/>
      <c r="LW413" s="45"/>
      <c r="LX413" s="45"/>
      <c r="LY413" s="45"/>
      <c r="LZ413" s="45"/>
      <c r="MA413" s="45"/>
      <c r="MB413" s="45"/>
      <c r="MC413" s="45"/>
      <c r="MD413" s="45"/>
      <c r="ME413" s="45"/>
      <c r="MF413" s="45"/>
      <c r="MG413" s="45"/>
      <c r="MH413" s="45"/>
      <c r="MI413" s="45"/>
      <c r="MJ413" s="45"/>
      <c r="MK413" s="45"/>
      <c r="ML413" s="45"/>
      <c r="MM413" s="45"/>
      <c r="MN413" s="45"/>
      <c r="MO413" s="45"/>
      <c r="MP413" s="45"/>
      <c r="MQ413" s="45"/>
      <c r="MR413" s="45"/>
      <c r="MS413" s="45"/>
      <c r="MT413" s="45"/>
      <c r="MU413" s="45"/>
      <c r="MV413" s="45"/>
      <c r="MW413" s="45"/>
      <c r="MX413" s="45"/>
      <c r="MY413" s="45"/>
      <c r="MZ413" s="45"/>
      <c r="NA413" s="45"/>
      <c r="NB413" s="45"/>
    </row>
    <row r="414" spans="2:366" x14ac:dyDescent="0.2">
      <c r="B414" s="45"/>
      <c r="C414" s="58"/>
      <c r="D414" s="148"/>
      <c r="E414" s="149"/>
      <c r="F414" s="58"/>
      <c r="G414" s="148"/>
      <c r="H414" s="149"/>
      <c r="I414" s="58"/>
      <c r="J414" s="148"/>
      <c r="K414" s="149"/>
      <c r="L414" s="58"/>
      <c r="M414" s="148"/>
      <c r="N414" s="149"/>
      <c r="O414" s="58"/>
      <c r="P414" s="148"/>
      <c r="Q414" s="149"/>
      <c r="R414" s="58"/>
      <c r="S414" s="148"/>
      <c r="T414" s="149"/>
      <c r="U414" s="58"/>
      <c r="V414" s="148"/>
      <c r="W414" s="149"/>
      <c r="X414" s="58"/>
      <c r="Y414" s="148"/>
      <c r="Z414" s="149"/>
      <c r="AA414" s="58"/>
      <c r="AB414" s="148"/>
      <c r="AC414" s="149"/>
      <c r="JG414" s="44"/>
      <c r="JH414" s="45"/>
      <c r="JI414" s="45"/>
      <c r="JJ414" s="45"/>
      <c r="JK414" s="45"/>
      <c r="JL414" s="45"/>
      <c r="JM414" s="45"/>
      <c r="JN414" s="45"/>
      <c r="JO414" s="45"/>
      <c r="JP414" s="45"/>
      <c r="JQ414" s="45"/>
      <c r="JR414" s="45"/>
      <c r="JS414" s="45"/>
      <c r="JT414" s="45"/>
      <c r="JU414" s="45"/>
      <c r="JV414" s="45"/>
      <c r="JW414" s="45"/>
      <c r="JX414" s="45"/>
      <c r="JY414" s="45"/>
      <c r="JZ414" s="45"/>
      <c r="KA414" s="45"/>
      <c r="KB414" s="45"/>
      <c r="KC414" s="45"/>
      <c r="KD414" s="45"/>
      <c r="KE414" s="45"/>
      <c r="KF414" s="45"/>
      <c r="KG414" s="45"/>
      <c r="KH414" s="45"/>
      <c r="KI414" s="45"/>
      <c r="KJ414" s="45"/>
      <c r="KK414" s="45"/>
      <c r="KL414" s="45"/>
      <c r="KM414" s="45"/>
      <c r="KN414" s="45"/>
      <c r="KO414" s="45"/>
      <c r="KP414" s="45"/>
      <c r="KQ414" s="45"/>
      <c r="KR414" s="45"/>
      <c r="KS414" s="45"/>
      <c r="KT414" s="45"/>
      <c r="KU414" s="45"/>
      <c r="KV414" s="45"/>
      <c r="KW414" s="45"/>
      <c r="KX414" s="45"/>
      <c r="KY414" s="45"/>
      <c r="KZ414" s="45"/>
      <c r="LA414" s="45"/>
      <c r="LB414" s="45"/>
      <c r="LC414" s="45"/>
      <c r="LD414" s="45"/>
      <c r="LE414" s="45"/>
      <c r="LF414" s="45"/>
      <c r="LG414" s="45"/>
      <c r="LH414" s="45"/>
      <c r="LI414" s="45"/>
      <c r="LJ414" s="45"/>
      <c r="LK414" s="45"/>
      <c r="LL414" s="45"/>
      <c r="LM414" s="45"/>
      <c r="LN414" s="45"/>
      <c r="LO414" s="45"/>
      <c r="LP414" s="45"/>
      <c r="LQ414" s="45"/>
      <c r="LR414" s="45"/>
      <c r="LS414" s="45"/>
      <c r="LT414" s="45"/>
      <c r="LU414" s="45"/>
      <c r="LV414" s="45"/>
      <c r="LW414" s="45"/>
      <c r="LX414" s="45"/>
      <c r="LY414" s="45"/>
      <c r="LZ414" s="45"/>
      <c r="MA414" s="45"/>
      <c r="MB414" s="45"/>
      <c r="MC414" s="45"/>
      <c r="MD414" s="45"/>
      <c r="ME414" s="45"/>
      <c r="MF414" s="45"/>
      <c r="MG414" s="45"/>
      <c r="MH414" s="45"/>
      <c r="MI414" s="45"/>
      <c r="MJ414" s="45"/>
      <c r="MK414" s="45"/>
      <c r="ML414" s="45"/>
      <c r="MM414" s="45"/>
      <c r="MN414" s="45"/>
      <c r="MO414" s="45"/>
      <c r="MP414" s="45"/>
      <c r="MQ414" s="45"/>
      <c r="MR414" s="45"/>
      <c r="MS414" s="45"/>
      <c r="MT414" s="45"/>
      <c r="MU414" s="45"/>
      <c r="MV414" s="45"/>
      <c r="MW414" s="45"/>
      <c r="MX414" s="45"/>
      <c r="MY414" s="45"/>
      <c r="MZ414" s="45"/>
      <c r="NA414" s="45"/>
      <c r="NB414" s="45"/>
    </row>
    <row r="415" spans="2:366" x14ac:dyDescent="0.2">
      <c r="B415" s="45"/>
      <c r="C415" s="58"/>
      <c r="D415" s="148"/>
      <c r="E415" s="149"/>
      <c r="F415" s="58"/>
      <c r="G415" s="148"/>
      <c r="H415" s="149"/>
      <c r="I415" s="58"/>
      <c r="J415" s="148"/>
      <c r="K415" s="149"/>
      <c r="L415" s="58"/>
      <c r="M415" s="148"/>
      <c r="N415" s="149"/>
      <c r="O415" s="58"/>
      <c r="P415" s="148"/>
      <c r="Q415" s="149"/>
      <c r="R415" s="58"/>
      <c r="S415" s="148"/>
      <c r="T415" s="149"/>
      <c r="U415" s="58"/>
      <c r="V415" s="148"/>
      <c r="W415" s="149"/>
      <c r="X415" s="58"/>
      <c r="Y415" s="148"/>
      <c r="Z415" s="149"/>
      <c r="AA415" s="58"/>
      <c r="AB415" s="148"/>
      <c r="AC415" s="149"/>
      <c r="JG415" s="44"/>
      <c r="JH415" s="45"/>
      <c r="JI415" s="45"/>
      <c r="JJ415" s="45"/>
      <c r="JK415" s="45"/>
      <c r="JL415" s="45"/>
      <c r="JM415" s="45"/>
      <c r="JN415" s="45"/>
      <c r="JO415" s="45"/>
      <c r="JP415" s="45"/>
      <c r="JQ415" s="45"/>
      <c r="JR415" s="45"/>
      <c r="JS415" s="45"/>
      <c r="JT415" s="45"/>
      <c r="JU415" s="45"/>
      <c r="JV415" s="45"/>
      <c r="JW415" s="45"/>
      <c r="JX415" s="45"/>
      <c r="JY415" s="45"/>
      <c r="JZ415" s="45"/>
      <c r="KA415" s="45"/>
      <c r="KB415" s="45"/>
      <c r="KC415" s="45"/>
      <c r="KD415" s="45"/>
      <c r="KE415" s="45"/>
      <c r="KF415" s="45"/>
      <c r="KG415" s="45"/>
      <c r="KH415" s="45"/>
      <c r="KI415" s="45"/>
      <c r="KJ415" s="45"/>
      <c r="KK415" s="45"/>
      <c r="KL415" s="45"/>
      <c r="KM415" s="45"/>
      <c r="KN415" s="45"/>
      <c r="KO415" s="45"/>
      <c r="KP415" s="45"/>
      <c r="KQ415" s="45"/>
      <c r="KR415" s="45"/>
      <c r="KS415" s="45"/>
      <c r="KT415" s="45"/>
      <c r="KU415" s="45"/>
      <c r="KV415" s="45"/>
      <c r="KW415" s="45"/>
      <c r="KX415" s="45"/>
      <c r="KY415" s="45"/>
      <c r="KZ415" s="45"/>
      <c r="LA415" s="45"/>
      <c r="LB415" s="45"/>
      <c r="LC415" s="45"/>
      <c r="LD415" s="45"/>
      <c r="LE415" s="45"/>
      <c r="LF415" s="45"/>
      <c r="LG415" s="45"/>
      <c r="LH415" s="45"/>
      <c r="LI415" s="45"/>
      <c r="LJ415" s="45"/>
      <c r="LK415" s="45"/>
      <c r="LL415" s="45"/>
      <c r="LM415" s="45"/>
      <c r="LN415" s="45"/>
      <c r="LO415" s="45"/>
      <c r="LP415" s="45"/>
      <c r="LQ415" s="45"/>
      <c r="LR415" s="45"/>
      <c r="LS415" s="45"/>
      <c r="LT415" s="45"/>
      <c r="LU415" s="45"/>
      <c r="LV415" s="45"/>
      <c r="LW415" s="45"/>
      <c r="LX415" s="45"/>
      <c r="LY415" s="45"/>
      <c r="LZ415" s="45"/>
      <c r="MA415" s="45"/>
      <c r="MB415" s="45"/>
      <c r="MC415" s="45"/>
      <c r="MD415" s="45"/>
      <c r="ME415" s="45"/>
      <c r="MF415" s="45"/>
      <c r="MG415" s="45"/>
      <c r="MH415" s="45"/>
      <c r="MI415" s="45"/>
      <c r="MJ415" s="45"/>
      <c r="MK415" s="45"/>
      <c r="ML415" s="45"/>
      <c r="MM415" s="45"/>
      <c r="MN415" s="45"/>
      <c r="MO415" s="45"/>
      <c r="MP415" s="45"/>
      <c r="MQ415" s="45"/>
      <c r="MR415" s="45"/>
      <c r="MS415" s="45"/>
      <c r="MT415" s="45"/>
      <c r="MU415" s="45"/>
      <c r="MV415" s="45"/>
      <c r="MW415" s="45"/>
      <c r="MX415" s="45"/>
      <c r="MY415" s="45"/>
      <c r="MZ415" s="45"/>
      <c r="NA415" s="45"/>
      <c r="NB415" s="45"/>
    </row>
    <row r="416" spans="2:366" x14ac:dyDescent="0.2">
      <c r="B416" s="45"/>
      <c r="C416" s="58"/>
      <c r="D416" s="148"/>
      <c r="E416" s="149"/>
      <c r="F416" s="58"/>
      <c r="G416" s="148"/>
      <c r="H416" s="149"/>
      <c r="I416" s="58"/>
      <c r="J416" s="148"/>
      <c r="K416" s="149"/>
      <c r="L416" s="58"/>
      <c r="M416" s="148"/>
      <c r="N416" s="149"/>
      <c r="O416" s="58"/>
      <c r="P416" s="148"/>
      <c r="Q416" s="149"/>
      <c r="R416" s="58"/>
      <c r="S416" s="148"/>
      <c r="T416" s="149"/>
      <c r="U416" s="58"/>
      <c r="V416" s="148"/>
      <c r="W416" s="149"/>
      <c r="X416" s="58"/>
      <c r="Y416" s="148"/>
      <c r="Z416" s="149"/>
      <c r="AA416" s="58"/>
      <c r="AB416" s="148"/>
      <c r="AC416" s="149"/>
      <c r="JG416" s="44"/>
      <c r="JH416" s="45"/>
      <c r="JI416" s="45"/>
      <c r="JJ416" s="45"/>
      <c r="JK416" s="45"/>
      <c r="JL416" s="45"/>
      <c r="JM416" s="45"/>
      <c r="JN416" s="45"/>
      <c r="JO416" s="45"/>
      <c r="JP416" s="45"/>
      <c r="JQ416" s="45"/>
      <c r="JR416" s="45"/>
      <c r="JS416" s="45"/>
      <c r="JT416" s="45"/>
      <c r="JU416" s="45"/>
      <c r="JV416" s="45"/>
      <c r="JW416" s="45"/>
      <c r="JX416" s="45"/>
      <c r="JY416" s="45"/>
      <c r="JZ416" s="45"/>
      <c r="KA416" s="45"/>
      <c r="KB416" s="45"/>
      <c r="KC416" s="45"/>
      <c r="KD416" s="45"/>
      <c r="KE416" s="45"/>
      <c r="KF416" s="45"/>
      <c r="KG416" s="45"/>
      <c r="KH416" s="45"/>
      <c r="KI416" s="45"/>
      <c r="KJ416" s="45"/>
      <c r="KK416" s="45"/>
      <c r="KL416" s="45"/>
      <c r="KM416" s="45"/>
      <c r="KN416" s="45"/>
      <c r="KO416" s="45"/>
      <c r="KP416" s="45"/>
      <c r="KQ416" s="45"/>
      <c r="KR416" s="45"/>
      <c r="KS416" s="45"/>
      <c r="KT416" s="45"/>
      <c r="KU416" s="45"/>
      <c r="KV416" s="45"/>
      <c r="KW416" s="45"/>
      <c r="KX416" s="45"/>
      <c r="KY416" s="45"/>
      <c r="KZ416" s="45"/>
      <c r="LA416" s="45"/>
      <c r="LB416" s="45"/>
      <c r="LC416" s="45"/>
      <c r="LD416" s="45"/>
      <c r="LE416" s="45"/>
      <c r="LF416" s="45"/>
      <c r="LG416" s="45"/>
      <c r="LH416" s="45"/>
      <c r="LI416" s="45"/>
      <c r="LJ416" s="45"/>
      <c r="LK416" s="45"/>
      <c r="LL416" s="45"/>
      <c r="LM416" s="45"/>
      <c r="LN416" s="45"/>
      <c r="LO416" s="45"/>
      <c r="LP416" s="45"/>
      <c r="LQ416" s="45"/>
      <c r="LR416" s="45"/>
      <c r="LS416" s="45"/>
      <c r="LT416" s="45"/>
      <c r="LU416" s="45"/>
      <c r="LV416" s="45"/>
      <c r="LW416" s="45"/>
      <c r="LX416" s="45"/>
      <c r="LY416" s="45"/>
      <c r="LZ416" s="45"/>
      <c r="MA416" s="45"/>
      <c r="MB416" s="45"/>
      <c r="MC416" s="45"/>
      <c r="MD416" s="45"/>
      <c r="ME416" s="45"/>
      <c r="MF416" s="45"/>
      <c r="MG416" s="45"/>
      <c r="MH416" s="45"/>
      <c r="MI416" s="45"/>
      <c r="MJ416" s="45"/>
      <c r="MK416" s="45"/>
      <c r="ML416" s="45"/>
      <c r="MM416" s="45"/>
      <c r="MN416" s="45"/>
      <c r="MO416" s="45"/>
      <c r="MP416" s="45"/>
      <c r="MQ416" s="45"/>
      <c r="MR416" s="45"/>
      <c r="MS416" s="45"/>
      <c r="MT416" s="45"/>
      <c r="MU416" s="45"/>
      <c r="MV416" s="45"/>
      <c r="MW416" s="45"/>
      <c r="MX416" s="45"/>
      <c r="MY416" s="45"/>
      <c r="MZ416" s="45"/>
      <c r="NA416" s="45"/>
      <c r="NB416" s="45"/>
    </row>
    <row r="417" spans="2:366" x14ac:dyDescent="0.2">
      <c r="B417" s="45"/>
      <c r="C417" s="58"/>
      <c r="D417" s="148"/>
      <c r="E417" s="149"/>
      <c r="F417" s="58"/>
      <c r="G417" s="148"/>
      <c r="H417" s="149"/>
      <c r="I417" s="58"/>
      <c r="J417" s="148"/>
      <c r="K417" s="149"/>
      <c r="L417" s="58"/>
      <c r="M417" s="148"/>
      <c r="N417" s="149"/>
      <c r="O417" s="58"/>
      <c r="P417" s="148"/>
      <c r="Q417" s="149"/>
      <c r="R417" s="58"/>
      <c r="S417" s="148"/>
      <c r="T417" s="149"/>
      <c r="U417" s="58"/>
      <c r="V417" s="148"/>
      <c r="W417" s="149"/>
      <c r="X417" s="58"/>
      <c r="Y417" s="148"/>
      <c r="Z417" s="149"/>
      <c r="AA417" s="58"/>
      <c r="AB417" s="148"/>
      <c r="AC417" s="149"/>
      <c r="JG417" s="44"/>
      <c r="JH417" s="45"/>
      <c r="JI417" s="45"/>
      <c r="JJ417" s="45"/>
      <c r="JK417" s="45"/>
      <c r="JL417" s="45"/>
      <c r="JM417" s="45"/>
      <c r="JN417" s="45"/>
      <c r="JO417" s="45"/>
      <c r="JP417" s="45"/>
      <c r="JQ417" s="45"/>
      <c r="JR417" s="45"/>
      <c r="JS417" s="45"/>
      <c r="JT417" s="45"/>
      <c r="JU417" s="45"/>
      <c r="JV417" s="45"/>
      <c r="JW417" s="45"/>
      <c r="JX417" s="45"/>
      <c r="JY417" s="45"/>
      <c r="JZ417" s="45"/>
      <c r="KA417" s="45"/>
      <c r="KB417" s="45"/>
      <c r="KC417" s="45"/>
      <c r="KD417" s="45"/>
      <c r="KE417" s="45"/>
      <c r="KF417" s="45"/>
      <c r="KG417" s="45"/>
      <c r="KH417" s="45"/>
      <c r="KI417" s="45"/>
      <c r="KJ417" s="45"/>
      <c r="KK417" s="45"/>
      <c r="KL417" s="45"/>
      <c r="KM417" s="45"/>
      <c r="KN417" s="45"/>
      <c r="KO417" s="45"/>
      <c r="KP417" s="45"/>
      <c r="KQ417" s="45"/>
      <c r="KR417" s="45"/>
      <c r="KS417" s="45"/>
      <c r="KT417" s="45"/>
      <c r="KU417" s="45"/>
      <c r="KV417" s="45"/>
      <c r="KW417" s="45"/>
      <c r="KX417" s="45"/>
      <c r="KY417" s="45"/>
      <c r="KZ417" s="45"/>
      <c r="LA417" s="45"/>
      <c r="LB417" s="45"/>
      <c r="LC417" s="45"/>
      <c r="LD417" s="45"/>
      <c r="LE417" s="45"/>
      <c r="LF417" s="45"/>
      <c r="LG417" s="45"/>
      <c r="LH417" s="45"/>
      <c r="LI417" s="45"/>
      <c r="LJ417" s="45"/>
      <c r="LK417" s="45"/>
      <c r="LL417" s="45"/>
      <c r="LM417" s="45"/>
      <c r="LN417" s="45"/>
      <c r="LO417" s="45"/>
      <c r="LP417" s="45"/>
      <c r="LQ417" s="45"/>
      <c r="LR417" s="45"/>
      <c r="LS417" s="45"/>
      <c r="LT417" s="45"/>
      <c r="LU417" s="45"/>
      <c r="LV417" s="45"/>
      <c r="LW417" s="45"/>
      <c r="LX417" s="45"/>
      <c r="LY417" s="45"/>
      <c r="LZ417" s="45"/>
      <c r="MA417" s="45"/>
      <c r="MB417" s="45"/>
      <c r="MC417" s="45"/>
      <c r="MD417" s="45"/>
      <c r="ME417" s="45"/>
      <c r="MF417" s="45"/>
      <c r="MG417" s="45"/>
      <c r="MH417" s="45"/>
      <c r="MI417" s="45"/>
      <c r="MJ417" s="45"/>
      <c r="MK417" s="45"/>
      <c r="ML417" s="45"/>
      <c r="MM417" s="45"/>
      <c r="MN417" s="45"/>
      <c r="MO417" s="45"/>
      <c r="MP417" s="45"/>
      <c r="MQ417" s="45"/>
      <c r="MR417" s="45"/>
      <c r="MS417" s="45"/>
      <c r="MT417" s="45"/>
      <c r="MU417" s="45"/>
      <c r="MV417" s="45"/>
      <c r="MW417" s="45"/>
      <c r="MX417" s="45"/>
      <c r="MY417" s="45"/>
      <c r="MZ417" s="45"/>
      <c r="NA417" s="45"/>
      <c r="NB417" s="45"/>
    </row>
    <row r="418" spans="2:366" x14ac:dyDescent="0.2">
      <c r="B418" s="45"/>
      <c r="C418" s="58"/>
      <c r="D418" s="148"/>
      <c r="E418" s="149"/>
      <c r="F418" s="58"/>
      <c r="G418" s="148"/>
      <c r="H418" s="149"/>
      <c r="I418" s="58"/>
      <c r="J418" s="148"/>
      <c r="K418" s="149"/>
      <c r="L418" s="58"/>
      <c r="M418" s="148"/>
      <c r="N418" s="149"/>
      <c r="O418" s="58"/>
      <c r="P418" s="148"/>
      <c r="Q418" s="149"/>
      <c r="R418" s="58"/>
      <c r="S418" s="148"/>
      <c r="T418" s="149"/>
      <c r="U418" s="58"/>
      <c r="V418" s="148"/>
      <c r="W418" s="149"/>
      <c r="X418" s="58"/>
      <c r="Y418" s="148"/>
      <c r="Z418" s="149"/>
      <c r="AA418" s="58"/>
      <c r="AB418" s="148"/>
      <c r="AC418" s="149"/>
      <c r="JG418" s="44"/>
      <c r="JH418" s="45"/>
      <c r="JI418" s="45"/>
      <c r="JJ418" s="45"/>
      <c r="JK418" s="45"/>
      <c r="JL418" s="45"/>
      <c r="JM418" s="45"/>
      <c r="JN418" s="45"/>
      <c r="JO418" s="45"/>
      <c r="JP418" s="45"/>
      <c r="JQ418" s="45"/>
      <c r="JR418" s="45"/>
      <c r="JS418" s="45"/>
      <c r="JT418" s="45"/>
      <c r="JU418" s="45"/>
      <c r="JV418" s="45"/>
      <c r="JW418" s="45"/>
      <c r="JX418" s="45"/>
      <c r="JY418" s="45"/>
      <c r="JZ418" s="45"/>
      <c r="KA418" s="45"/>
      <c r="KB418" s="45"/>
      <c r="KC418" s="45"/>
      <c r="KD418" s="45"/>
      <c r="KE418" s="45"/>
      <c r="KF418" s="45"/>
      <c r="KG418" s="45"/>
      <c r="KH418" s="45"/>
      <c r="KI418" s="45"/>
      <c r="KJ418" s="45"/>
      <c r="KK418" s="45"/>
      <c r="KL418" s="45"/>
      <c r="KM418" s="45"/>
      <c r="KN418" s="45"/>
      <c r="KO418" s="45"/>
      <c r="KP418" s="45"/>
      <c r="KQ418" s="45"/>
      <c r="KR418" s="45"/>
      <c r="KS418" s="45"/>
      <c r="KT418" s="45"/>
      <c r="KU418" s="45"/>
      <c r="KV418" s="45"/>
      <c r="KW418" s="45"/>
      <c r="KX418" s="45"/>
      <c r="KY418" s="45"/>
      <c r="KZ418" s="45"/>
      <c r="LA418" s="45"/>
      <c r="LB418" s="45"/>
      <c r="LC418" s="45"/>
      <c r="LD418" s="45"/>
      <c r="LE418" s="45"/>
      <c r="LF418" s="45"/>
      <c r="LG418" s="45"/>
      <c r="LH418" s="45"/>
      <c r="LI418" s="45"/>
      <c r="LJ418" s="45"/>
      <c r="LK418" s="45"/>
      <c r="LL418" s="45"/>
      <c r="LM418" s="45"/>
      <c r="LN418" s="45"/>
      <c r="LO418" s="45"/>
      <c r="LP418" s="45"/>
      <c r="LQ418" s="45"/>
      <c r="LR418" s="45"/>
      <c r="LS418" s="45"/>
      <c r="LT418" s="45"/>
      <c r="LU418" s="45"/>
      <c r="LV418" s="45"/>
      <c r="LW418" s="45"/>
      <c r="LX418" s="45"/>
      <c r="LY418" s="45"/>
      <c r="LZ418" s="45"/>
      <c r="MA418" s="45"/>
      <c r="MB418" s="45"/>
      <c r="MC418" s="45"/>
      <c r="MD418" s="45"/>
      <c r="ME418" s="45"/>
      <c r="MF418" s="45"/>
      <c r="MG418" s="45"/>
      <c r="MH418" s="45"/>
      <c r="MI418" s="45"/>
      <c r="MJ418" s="45"/>
      <c r="MK418" s="45"/>
      <c r="ML418" s="45"/>
      <c r="MM418" s="45"/>
      <c r="MN418" s="45"/>
      <c r="MO418" s="45"/>
      <c r="MP418" s="45"/>
      <c r="MQ418" s="45"/>
      <c r="MR418" s="45"/>
      <c r="MS418" s="45"/>
      <c r="MT418" s="45"/>
      <c r="MU418" s="45"/>
      <c r="MV418" s="45"/>
      <c r="MW418" s="45"/>
      <c r="MX418" s="45"/>
      <c r="MY418" s="45"/>
      <c r="MZ418" s="45"/>
      <c r="NA418" s="45"/>
      <c r="NB418" s="45"/>
    </row>
    <row r="419" spans="2:366" x14ac:dyDescent="0.2">
      <c r="B419" s="45"/>
      <c r="C419" s="58"/>
      <c r="D419" s="148"/>
      <c r="E419" s="149"/>
      <c r="F419" s="58"/>
      <c r="G419" s="148"/>
      <c r="H419" s="149"/>
      <c r="I419" s="58"/>
      <c r="J419" s="148"/>
      <c r="K419" s="149"/>
      <c r="L419" s="58"/>
      <c r="M419" s="148"/>
      <c r="N419" s="149"/>
      <c r="O419" s="58"/>
      <c r="P419" s="148"/>
      <c r="Q419" s="149"/>
      <c r="R419" s="58"/>
      <c r="S419" s="148"/>
      <c r="T419" s="149"/>
      <c r="U419" s="58"/>
      <c r="V419" s="148"/>
      <c r="W419" s="149"/>
      <c r="X419" s="58"/>
      <c r="Y419" s="148"/>
      <c r="Z419" s="149"/>
      <c r="AA419" s="58"/>
      <c r="AB419" s="148"/>
      <c r="AC419" s="149"/>
      <c r="JG419" s="44"/>
      <c r="JH419" s="45"/>
      <c r="JI419" s="45"/>
      <c r="JJ419" s="45"/>
      <c r="JK419" s="45"/>
      <c r="JL419" s="45"/>
      <c r="JM419" s="45"/>
      <c r="JN419" s="45"/>
      <c r="JO419" s="45"/>
      <c r="JP419" s="45"/>
      <c r="JQ419" s="45"/>
      <c r="JR419" s="45"/>
      <c r="JS419" s="45"/>
      <c r="JT419" s="45"/>
      <c r="JU419" s="45"/>
      <c r="JV419" s="45"/>
      <c r="JW419" s="45"/>
      <c r="JX419" s="45"/>
      <c r="JY419" s="45"/>
      <c r="JZ419" s="45"/>
      <c r="KA419" s="45"/>
      <c r="KB419" s="45"/>
      <c r="KC419" s="45"/>
      <c r="KD419" s="45"/>
      <c r="KE419" s="45"/>
      <c r="KF419" s="45"/>
      <c r="KG419" s="45"/>
      <c r="KH419" s="45"/>
      <c r="KI419" s="45"/>
      <c r="KJ419" s="45"/>
      <c r="KK419" s="45"/>
      <c r="KL419" s="45"/>
      <c r="KM419" s="45"/>
      <c r="KN419" s="45"/>
      <c r="KO419" s="45"/>
      <c r="KP419" s="45"/>
      <c r="KQ419" s="45"/>
      <c r="KR419" s="45"/>
      <c r="KS419" s="45"/>
      <c r="KT419" s="45"/>
      <c r="KU419" s="45"/>
      <c r="KV419" s="45"/>
      <c r="KW419" s="45"/>
      <c r="KX419" s="45"/>
      <c r="KY419" s="45"/>
      <c r="KZ419" s="45"/>
      <c r="LA419" s="45"/>
      <c r="LB419" s="45"/>
      <c r="LC419" s="45"/>
      <c r="LD419" s="45"/>
      <c r="LE419" s="45"/>
      <c r="LF419" s="45"/>
      <c r="LG419" s="45"/>
      <c r="LH419" s="45"/>
      <c r="LI419" s="45"/>
      <c r="LJ419" s="45"/>
      <c r="LK419" s="45"/>
      <c r="LL419" s="45"/>
      <c r="LM419" s="45"/>
      <c r="LN419" s="45"/>
      <c r="LO419" s="45"/>
      <c r="LP419" s="45"/>
      <c r="LQ419" s="45"/>
      <c r="LR419" s="45"/>
      <c r="LS419" s="45"/>
      <c r="LT419" s="45"/>
      <c r="LU419" s="45"/>
      <c r="LV419" s="45"/>
      <c r="LW419" s="45"/>
      <c r="LX419" s="45"/>
      <c r="LY419" s="45"/>
      <c r="LZ419" s="45"/>
      <c r="MA419" s="45"/>
      <c r="MB419" s="45"/>
      <c r="MC419" s="45"/>
      <c r="MD419" s="45"/>
      <c r="ME419" s="45"/>
      <c r="MF419" s="45"/>
      <c r="MG419" s="45"/>
      <c r="MH419" s="45"/>
      <c r="MI419" s="45"/>
      <c r="MJ419" s="45"/>
      <c r="MK419" s="45"/>
      <c r="ML419" s="45"/>
      <c r="MM419" s="45"/>
      <c r="MN419" s="45"/>
      <c r="MO419" s="45"/>
      <c r="MP419" s="45"/>
      <c r="MQ419" s="45"/>
      <c r="MR419" s="45"/>
      <c r="MS419" s="45"/>
      <c r="MT419" s="45"/>
      <c r="MU419" s="45"/>
      <c r="MV419" s="45"/>
      <c r="MW419" s="45"/>
      <c r="MX419" s="45"/>
      <c r="MY419" s="45"/>
      <c r="MZ419" s="45"/>
      <c r="NA419" s="45"/>
      <c r="NB419" s="45"/>
    </row>
    <row r="420" spans="2:366" x14ac:dyDescent="0.2">
      <c r="B420" s="45"/>
      <c r="C420" s="58"/>
      <c r="D420" s="148"/>
      <c r="E420" s="149"/>
      <c r="F420" s="58"/>
      <c r="G420" s="148"/>
      <c r="H420" s="149"/>
      <c r="I420" s="58"/>
      <c r="J420" s="148"/>
      <c r="K420" s="149"/>
      <c r="L420" s="58"/>
      <c r="M420" s="148"/>
      <c r="N420" s="149"/>
      <c r="O420" s="58"/>
      <c r="P420" s="148"/>
      <c r="Q420" s="149"/>
      <c r="R420" s="58"/>
      <c r="S420" s="148"/>
      <c r="T420" s="149"/>
      <c r="U420" s="58"/>
      <c r="V420" s="148"/>
      <c r="W420" s="149"/>
      <c r="X420" s="58"/>
      <c r="Y420" s="148"/>
      <c r="Z420" s="149"/>
      <c r="AA420" s="58"/>
      <c r="AB420" s="148"/>
      <c r="AC420" s="149"/>
      <c r="JG420" s="44"/>
      <c r="JH420" s="45"/>
      <c r="JI420" s="45"/>
      <c r="JJ420" s="45"/>
      <c r="JK420" s="45"/>
      <c r="JL420" s="45"/>
      <c r="JM420" s="45"/>
      <c r="JN420" s="45"/>
      <c r="JO420" s="45"/>
      <c r="JP420" s="45"/>
      <c r="JQ420" s="45"/>
      <c r="JR420" s="45"/>
      <c r="JS420" s="45"/>
      <c r="JT420" s="45"/>
      <c r="JU420" s="45"/>
      <c r="JV420" s="45"/>
      <c r="JW420" s="45"/>
      <c r="JX420" s="45"/>
      <c r="JY420" s="45"/>
      <c r="JZ420" s="45"/>
      <c r="KA420" s="45"/>
      <c r="KB420" s="45"/>
      <c r="KC420" s="45"/>
      <c r="KD420" s="45"/>
      <c r="KE420" s="45"/>
      <c r="KF420" s="45"/>
      <c r="KG420" s="45"/>
      <c r="KH420" s="45"/>
      <c r="KI420" s="45"/>
      <c r="KJ420" s="45"/>
      <c r="KK420" s="45"/>
      <c r="KL420" s="45"/>
      <c r="KM420" s="45"/>
      <c r="KN420" s="45"/>
      <c r="KO420" s="45"/>
      <c r="KP420" s="45"/>
      <c r="KQ420" s="45"/>
      <c r="KR420" s="45"/>
      <c r="KS420" s="45"/>
      <c r="KT420" s="45"/>
      <c r="KU420" s="45"/>
      <c r="KV420" s="45"/>
      <c r="KW420" s="45"/>
      <c r="KX420" s="45"/>
      <c r="KY420" s="45"/>
      <c r="KZ420" s="45"/>
      <c r="LA420" s="45"/>
      <c r="LB420" s="45"/>
      <c r="LC420" s="45"/>
      <c r="LD420" s="45"/>
      <c r="LE420" s="45"/>
      <c r="LF420" s="45"/>
      <c r="LG420" s="45"/>
      <c r="LH420" s="45"/>
      <c r="LI420" s="45"/>
      <c r="LJ420" s="45"/>
      <c r="LK420" s="45"/>
      <c r="LL420" s="45"/>
      <c r="LM420" s="45"/>
      <c r="LN420" s="45"/>
      <c r="LO420" s="45"/>
      <c r="LP420" s="45"/>
      <c r="LQ420" s="45"/>
      <c r="LR420" s="45"/>
      <c r="LS420" s="45"/>
      <c r="LT420" s="45"/>
      <c r="LU420" s="45"/>
      <c r="LV420" s="45"/>
      <c r="LW420" s="45"/>
      <c r="LX420" s="45"/>
      <c r="LY420" s="45"/>
      <c r="LZ420" s="45"/>
      <c r="MA420" s="45"/>
      <c r="MB420" s="45"/>
      <c r="MC420" s="45"/>
      <c r="MD420" s="45"/>
      <c r="ME420" s="45"/>
      <c r="MF420" s="45"/>
      <c r="MG420" s="45"/>
      <c r="MH420" s="45"/>
      <c r="MI420" s="45"/>
      <c r="MJ420" s="45"/>
      <c r="MK420" s="45"/>
      <c r="ML420" s="45"/>
      <c r="MM420" s="45"/>
      <c r="MN420" s="45"/>
      <c r="MO420" s="45"/>
      <c r="MP420" s="45"/>
      <c r="MQ420" s="45"/>
      <c r="MR420" s="45"/>
      <c r="MS420" s="45"/>
      <c r="MT420" s="45"/>
      <c r="MU420" s="45"/>
      <c r="MV420" s="45"/>
      <c r="MW420" s="45"/>
      <c r="MX420" s="45"/>
      <c r="MY420" s="45"/>
      <c r="MZ420" s="45"/>
      <c r="NA420" s="45"/>
      <c r="NB420" s="45"/>
    </row>
    <row r="421" spans="2:366" x14ac:dyDescent="0.2">
      <c r="B421" s="45"/>
      <c r="C421" s="58"/>
      <c r="D421" s="148"/>
      <c r="E421" s="149"/>
      <c r="F421" s="58"/>
      <c r="G421" s="148"/>
      <c r="H421" s="149"/>
      <c r="I421" s="58"/>
      <c r="J421" s="148"/>
      <c r="K421" s="149"/>
      <c r="L421" s="58"/>
      <c r="M421" s="148"/>
      <c r="N421" s="149"/>
      <c r="O421" s="58"/>
      <c r="P421" s="148"/>
      <c r="Q421" s="149"/>
      <c r="R421" s="58"/>
      <c r="S421" s="148"/>
      <c r="T421" s="149"/>
      <c r="U421" s="58"/>
      <c r="V421" s="148"/>
      <c r="W421" s="149"/>
      <c r="X421" s="58"/>
      <c r="Y421" s="148"/>
      <c r="Z421" s="149"/>
      <c r="AA421" s="58"/>
      <c r="AB421" s="148"/>
      <c r="AC421" s="149"/>
      <c r="JG421" s="44"/>
      <c r="JH421" s="45"/>
      <c r="JI421" s="45"/>
      <c r="JJ421" s="45"/>
      <c r="JK421" s="45"/>
      <c r="JL421" s="45"/>
      <c r="JM421" s="45"/>
      <c r="JN421" s="45"/>
      <c r="JO421" s="45"/>
      <c r="JP421" s="45"/>
      <c r="JQ421" s="45"/>
      <c r="JR421" s="45"/>
      <c r="JS421" s="45"/>
      <c r="JT421" s="45"/>
      <c r="JU421" s="45"/>
      <c r="JV421" s="45"/>
      <c r="JW421" s="45"/>
      <c r="JX421" s="45"/>
      <c r="JY421" s="45"/>
      <c r="JZ421" s="45"/>
      <c r="KA421" s="45"/>
      <c r="KB421" s="45"/>
      <c r="KC421" s="45"/>
      <c r="KD421" s="45"/>
      <c r="KE421" s="45"/>
      <c r="KF421" s="45"/>
      <c r="KG421" s="45"/>
      <c r="KH421" s="45"/>
      <c r="KI421" s="45"/>
      <c r="KJ421" s="45"/>
      <c r="KK421" s="45"/>
      <c r="KL421" s="45"/>
      <c r="KM421" s="45"/>
      <c r="KN421" s="45"/>
      <c r="KO421" s="45"/>
      <c r="KP421" s="45"/>
      <c r="KQ421" s="45"/>
      <c r="KR421" s="45"/>
      <c r="KS421" s="45"/>
      <c r="KT421" s="45"/>
      <c r="KU421" s="45"/>
      <c r="KV421" s="45"/>
      <c r="KW421" s="45"/>
      <c r="KX421" s="45"/>
      <c r="KY421" s="45"/>
      <c r="KZ421" s="45"/>
      <c r="LA421" s="45"/>
      <c r="LB421" s="45"/>
      <c r="LC421" s="45"/>
      <c r="LD421" s="45"/>
      <c r="LE421" s="45"/>
      <c r="LF421" s="45"/>
      <c r="LG421" s="45"/>
      <c r="LH421" s="45"/>
      <c r="LI421" s="45"/>
      <c r="LJ421" s="45"/>
      <c r="LK421" s="45"/>
      <c r="LL421" s="45"/>
      <c r="LM421" s="45"/>
      <c r="LN421" s="45"/>
      <c r="LO421" s="45"/>
      <c r="LP421" s="45"/>
      <c r="LQ421" s="45"/>
      <c r="LR421" s="45"/>
      <c r="LS421" s="45"/>
      <c r="LT421" s="45"/>
      <c r="LU421" s="45"/>
      <c r="LV421" s="45"/>
      <c r="LW421" s="45"/>
      <c r="LX421" s="45"/>
      <c r="LY421" s="45"/>
      <c r="LZ421" s="45"/>
      <c r="MA421" s="45"/>
      <c r="MB421" s="45"/>
      <c r="MC421" s="45"/>
      <c r="MD421" s="45"/>
      <c r="ME421" s="45"/>
      <c r="MF421" s="45"/>
      <c r="MG421" s="45"/>
      <c r="MH421" s="45"/>
      <c r="MI421" s="45"/>
      <c r="MJ421" s="45"/>
      <c r="MK421" s="45"/>
      <c r="ML421" s="45"/>
      <c r="MM421" s="45"/>
      <c r="MN421" s="45"/>
      <c r="MO421" s="45"/>
      <c r="MP421" s="45"/>
      <c r="MQ421" s="45"/>
      <c r="MR421" s="45"/>
      <c r="MS421" s="45"/>
      <c r="MT421" s="45"/>
      <c r="MU421" s="45"/>
      <c r="MV421" s="45"/>
      <c r="MW421" s="45"/>
      <c r="MX421" s="45"/>
      <c r="MY421" s="45"/>
      <c r="MZ421" s="45"/>
      <c r="NA421" s="45"/>
      <c r="NB421" s="45"/>
    </row>
    <row r="422" spans="2:366" x14ac:dyDescent="0.2">
      <c r="B422" s="45"/>
      <c r="C422" s="58"/>
      <c r="D422" s="148"/>
      <c r="E422" s="149"/>
      <c r="F422" s="58"/>
      <c r="G422" s="148"/>
      <c r="H422" s="149"/>
      <c r="I422" s="58"/>
      <c r="J422" s="148"/>
      <c r="K422" s="149"/>
      <c r="L422" s="58"/>
      <c r="M422" s="148"/>
      <c r="N422" s="149"/>
      <c r="O422" s="58"/>
      <c r="P422" s="148"/>
      <c r="Q422" s="149"/>
      <c r="R422" s="58"/>
      <c r="S422" s="148"/>
      <c r="T422" s="149"/>
      <c r="U422" s="58"/>
      <c r="V422" s="148"/>
      <c r="W422" s="149"/>
      <c r="X422" s="58"/>
      <c r="Y422" s="148"/>
      <c r="Z422" s="149"/>
      <c r="AA422" s="58"/>
      <c r="AB422" s="148"/>
      <c r="AC422" s="149"/>
      <c r="JG422" s="44"/>
      <c r="JH422" s="45"/>
      <c r="JI422" s="45"/>
      <c r="JJ422" s="45"/>
      <c r="JK422" s="45"/>
      <c r="JL422" s="45"/>
      <c r="JM422" s="45"/>
      <c r="JN422" s="45"/>
      <c r="JO422" s="45"/>
      <c r="JP422" s="45"/>
      <c r="JQ422" s="45"/>
      <c r="JR422" s="45"/>
      <c r="JS422" s="45"/>
      <c r="JT422" s="45"/>
      <c r="JU422" s="45"/>
      <c r="JV422" s="45"/>
      <c r="JW422" s="45"/>
      <c r="JX422" s="45"/>
      <c r="JY422" s="45"/>
      <c r="JZ422" s="45"/>
      <c r="KA422" s="45"/>
      <c r="KB422" s="45"/>
      <c r="KC422" s="45"/>
      <c r="KD422" s="45"/>
      <c r="KE422" s="45"/>
      <c r="KF422" s="45"/>
      <c r="KG422" s="45"/>
      <c r="KH422" s="45"/>
      <c r="KI422" s="45"/>
      <c r="KJ422" s="45"/>
      <c r="KK422" s="45"/>
      <c r="KL422" s="45"/>
      <c r="KM422" s="45"/>
      <c r="KN422" s="45"/>
      <c r="KO422" s="45"/>
      <c r="KP422" s="45"/>
      <c r="KQ422" s="45"/>
      <c r="KR422" s="45"/>
      <c r="KS422" s="45"/>
      <c r="KT422" s="45"/>
      <c r="KU422" s="45"/>
      <c r="KV422" s="45"/>
      <c r="KW422" s="45"/>
      <c r="KX422" s="45"/>
      <c r="KY422" s="45"/>
      <c r="KZ422" s="45"/>
      <c r="LA422" s="45"/>
      <c r="LB422" s="45"/>
      <c r="LC422" s="45"/>
      <c r="LD422" s="45"/>
      <c r="LE422" s="45"/>
      <c r="LF422" s="45"/>
      <c r="LG422" s="45"/>
      <c r="LH422" s="45"/>
      <c r="LI422" s="45"/>
      <c r="LJ422" s="45"/>
      <c r="LK422" s="45"/>
      <c r="LL422" s="45"/>
      <c r="LM422" s="45"/>
      <c r="LN422" s="45"/>
      <c r="LO422" s="45"/>
      <c r="LP422" s="45"/>
      <c r="LQ422" s="45"/>
      <c r="LR422" s="45"/>
      <c r="LS422" s="45"/>
      <c r="LT422" s="45"/>
      <c r="LU422" s="45"/>
      <c r="LV422" s="45"/>
      <c r="LW422" s="45"/>
      <c r="LX422" s="45"/>
      <c r="LY422" s="45"/>
      <c r="LZ422" s="45"/>
      <c r="MA422" s="45"/>
      <c r="MB422" s="45"/>
      <c r="MC422" s="45"/>
      <c r="MD422" s="45"/>
      <c r="ME422" s="45"/>
      <c r="MF422" s="45"/>
      <c r="MG422" s="45"/>
      <c r="MH422" s="45"/>
      <c r="MI422" s="45"/>
      <c r="MJ422" s="45"/>
      <c r="MK422" s="45"/>
      <c r="ML422" s="45"/>
      <c r="MM422" s="45"/>
      <c r="MN422" s="45"/>
      <c r="MO422" s="45"/>
      <c r="MP422" s="45"/>
      <c r="MQ422" s="45"/>
      <c r="MR422" s="45"/>
      <c r="MS422" s="45"/>
      <c r="MT422" s="45"/>
      <c r="MU422" s="45"/>
      <c r="MV422" s="45"/>
      <c r="MW422" s="45"/>
      <c r="MX422" s="45"/>
      <c r="MY422" s="45"/>
      <c r="MZ422" s="45"/>
      <c r="NA422" s="45"/>
      <c r="NB422" s="45"/>
    </row>
    <row r="423" spans="2:366" x14ac:dyDescent="0.2">
      <c r="B423" s="45"/>
      <c r="C423" s="58"/>
      <c r="D423" s="148"/>
      <c r="E423" s="149"/>
      <c r="F423" s="58"/>
      <c r="G423" s="148"/>
      <c r="H423" s="149"/>
      <c r="I423" s="58"/>
      <c r="J423" s="148"/>
      <c r="K423" s="149"/>
      <c r="L423" s="58"/>
      <c r="M423" s="148"/>
      <c r="N423" s="149"/>
      <c r="O423" s="58"/>
      <c r="P423" s="148"/>
      <c r="Q423" s="149"/>
      <c r="R423" s="58"/>
      <c r="S423" s="148"/>
      <c r="T423" s="149"/>
      <c r="U423" s="58"/>
      <c r="V423" s="148"/>
      <c r="W423" s="149"/>
      <c r="X423" s="58"/>
      <c r="Y423" s="148"/>
      <c r="Z423" s="149"/>
      <c r="AA423" s="58"/>
      <c r="AB423" s="148"/>
      <c r="AC423" s="149"/>
      <c r="JG423" s="44"/>
      <c r="JH423" s="45"/>
      <c r="JI423" s="45"/>
      <c r="JJ423" s="45"/>
      <c r="JK423" s="45"/>
      <c r="JL423" s="45"/>
      <c r="JM423" s="45"/>
      <c r="JN423" s="45"/>
      <c r="JO423" s="45"/>
      <c r="JP423" s="45"/>
      <c r="JQ423" s="45"/>
      <c r="JR423" s="45"/>
      <c r="JS423" s="45"/>
      <c r="JT423" s="45"/>
      <c r="JU423" s="45"/>
      <c r="JV423" s="45"/>
      <c r="JW423" s="45"/>
      <c r="JX423" s="45"/>
      <c r="JY423" s="45"/>
      <c r="JZ423" s="45"/>
      <c r="KA423" s="45"/>
      <c r="KB423" s="45"/>
      <c r="KC423" s="45"/>
      <c r="KD423" s="45"/>
      <c r="KE423" s="45"/>
      <c r="KF423" s="45"/>
      <c r="KG423" s="45"/>
      <c r="KH423" s="45"/>
      <c r="KI423" s="45"/>
      <c r="KJ423" s="45"/>
      <c r="KK423" s="45"/>
      <c r="KL423" s="45"/>
      <c r="KM423" s="45"/>
      <c r="KN423" s="45"/>
      <c r="KO423" s="45"/>
      <c r="KP423" s="45"/>
      <c r="KQ423" s="45"/>
      <c r="KR423" s="45"/>
      <c r="KS423" s="45"/>
      <c r="KT423" s="45"/>
      <c r="KU423" s="45"/>
      <c r="KV423" s="45"/>
      <c r="KW423" s="45"/>
      <c r="KX423" s="45"/>
      <c r="KY423" s="45"/>
      <c r="KZ423" s="45"/>
      <c r="LA423" s="45"/>
      <c r="LB423" s="45"/>
      <c r="LC423" s="45"/>
      <c r="LD423" s="45"/>
      <c r="LE423" s="45"/>
      <c r="LF423" s="45"/>
      <c r="LG423" s="45"/>
      <c r="LH423" s="45"/>
      <c r="LI423" s="45"/>
      <c r="LJ423" s="45"/>
      <c r="LK423" s="45"/>
      <c r="LL423" s="45"/>
      <c r="LM423" s="45"/>
      <c r="LN423" s="45"/>
      <c r="LO423" s="45"/>
      <c r="LP423" s="45"/>
      <c r="LQ423" s="45"/>
      <c r="LR423" s="45"/>
      <c r="LS423" s="45"/>
      <c r="LT423" s="45"/>
      <c r="LU423" s="45"/>
      <c r="LV423" s="45"/>
      <c r="LW423" s="45"/>
      <c r="LX423" s="45"/>
      <c r="LY423" s="45"/>
      <c r="LZ423" s="45"/>
      <c r="MA423" s="45"/>
      <c r="MB423" s="45"/>
      <c r="MC423" s="45"/>
      <c r="MD423" s="45"/>
      <c r="ME423" s="45"/>
      <c r="MF423" s="45"/>
      <c r="MG423" s="45"/>
      <c r="MH423" s="45"/>
      <c r="MI423" s="45"/>
      <c r="MJ423" s="45"/>
      <c r="MK423" s="45"/>
      <c r="ML423" s="45"/>
      <c r="MM423" s="45"/>
      <c r="MN423" s="45"/>
      <c r="MO423" s="45"/>
      <c r="MP423" s="45"/>
      <c r="MQ423" s="45"/>
      <c r="MR423" s="45"/>
      <c r="MS423" s="45"/>
      <c r="MT423" s="45"/>
      <c r="MU423" s="45"/>
      <c r="MV423" s="45"/>
      <c r="MW423" s="45"/>
      <c r="MX423" s="45"/>
      <c r="MY423" s="45"/>
      <c r="MZ423" s="45"/>
      <c r="NA423" s="45"/>
      <c r="NB423" s="45"/>
    </row>
    <row r="424" spans="2:366" x14ac:dyDescent="0.2">
      <c r="B424" s="45"/>
      <c r="C424" s="58"/>
      <c r="D424" s="148"/>
      <c r="E424" s="149"/>
      <c r="F424" s="58"/>
      <c r="G424" s="148"/>
      <c r="H424" s="149"/>
      <c r="I424" s="58"/>
      <c r="J424" s="148"/>
      <c r="K424" s="149"/>
      <c r="L424" s="58"/>
      <c r="M424" s="148"/>
      <c r="N424" s="149"/>
      <c r="O424" s="58"/>
      <c r="P424" s="148"/>
      <c r="Q424" s="149"/>
      <c r="R424" s="58"/>
      <c r="S424" s="148"/>
      <c r="T424" s="149"/>
      <c r="U424" s="58"/>
      <c r="V424" s="148"/>
      <c r="W424" s="149"/>
      <c r="X424" s="58"/>
      <c r="Y424" s="148"/>
      <c r="Z424" s="149"/>
      <c r="AA424" s="58"/>
      <c r="AB424" s="148"/>
      <c r="AC424" s="149"/>
      <c r="JG424" s="44"/>
      <c r="JH424" s="45"/>
      <c r="JI424" s="45"/>
      <c r="JJ424" s="45"/>
      <c r="JK424" s="45"/>
      <c r="JL424" s="45"/>
      <c r="JM424" s="45"/>
      <c r="JN424" s="45"/>
      <c r="JO424" s="45"/>
      <c r="JP424" s="45"/>
      <c r="JQ424" s="45"/>
      <c r="JR424" s="45"/>
      <c r="JS424" s="45"/>
      <c r="JT424" s="45"/>
      <c r="JU424" s="45"/>
      <c r="JV424" s="45"/>
      <c r="JW424" s="45"/>
      <c r="JX424" s="45"/>
      <c r="JY424" s="45"/>
      <c r="JZ424" s="45"/>
      <c r="KA424" s="45"/>
      <c r="KB424" s="45"/>
      <c r="KC424" s="45"/>
      <c r="KD424" s="45"/>
      <c r="KE424" s="45"/>
      <c r="KF424" s="45"/>
      <c r="KG424" s="45"/>
      <c r="KH424" s="45"/>
      <c r="KI424" s="45"/>
      <c r="KJ424" s="45"/>
      <c r="KK424" s="45"/>
      <c r="KL424" s="45"/>
      <c r="KM424" s="45"/>
      <c r="KN424" s="45"/>
      <c r="KO424" s="45"/>
      <c r="KP424" s="45"/>
      <c r="KQ424" s="45"/>
      <c r="KR424" s="45"/>
      <c r="KS424" s="45"/>
      <c r="KT424" s="45"/>
      <c r="KU424" s="45"/>
      <c r="KV424" s="45"/>
      <c r="KW424" s="45"/>
      <c r="KX424" s="45"/>
      <c r="KY424" s="45"/>
      <c r="KZ424" s="45"/>
      <c r="LA424" s="45"/>
      <c r="LB424" s="45"/>
      <c r="LC424" s="45"/>
      <c r="LD424" s="45"/>
      <c r="LE424" s="45"/>
      <c r="LF424" s="45"/>
      <c r="LG424" s="45"/>
      <c r="LH424" s="45"/>
      <c r="LI424" s="45"/>
      <c r="LJ424" s="45"/>
      <c r="LK424" s="45"/>
      <c r="LL424" s="45"/>
      <c r="LM424" s="45"/>
      <c r="LN424" s="45"/>
      <c r="LO424" s="45"/>
      <c r="LP424" s="45"/>
      <c r="LQ424" s="45"/>
      <c r="LR424" s="45"/>
      <c r="LS424" s="45"/>
      <c r="LT424" s="45"/>
      <c r="LU424" s="45"/>
      <c r="LV424" s="45"/>
      <c r="LW424" s="45"/>
      <c r="LX424" s="45"/>
      <c r="LY424" s="45"/>
      <c r="LZ424" s="45"/>
      <c r="MA424" s="45"/>
      <c r="MB424" s="45"/>
      <c r="MC424" s="45"/>
      <c r="MD424" s="45"/>
      <c r="ME424" s="45"/>
      <c r="MF424" s="45"/>
      <c r="MG424" s="45"/>
      <c r="MH424" s="45"/>
      <c r="MI424" s="45"/>
      <c r="MJ424" s="45"/>
      <c r="MK424" s="45"/>
      <c r="ML424" s="45"/>
      <c r="MM424" s="45"/>
      <c r="MN424" s="45"/>
      <c r="MO424" s="45"/>
      <c r="MP424" s="45"/>
      <c r="MQ424" s="45"/>
      <c r="MR424" s="45"/>
      <c r="MS424" s="45"/>
      <c r="MT424" s="45"/>
      <c r="MU424" s="45"/>
      <c r="MV424" s="45"/>
      <c r="MW424" s="45"/>
      <c r="MX424" s="45"/>
      <c r="MY424" s="45"/>
      <c r="MZ424" s="45"/>
      <c r="NA424" s="45"/>
      <c r="NB424" s="45"/>
    </row>
    <row r="425" spans="2:366" x14ac:dyDescent="0.2">
      <c r="B425" s="45"/>
      <c r="C425" s="58"/>
      <c r="D425" s="148"/>
      <c r="E425" s="149"/>
      <c r="F425" s="58"/>
      <c r="G425" s="148"/>
      <c r="H425" s="149"/>
      <c r="I425" s="58"/>
      <c r="J425" s="148"/>
      <c r="K425" s="149"/>
      <c r="L425" s="58"/>
      <c r="M425" s="148"/>
      <c r="N425" s="149"/>
      <c r="O425" s="58"/>
      <c r="P425" s="148"/>
      <c r="Q425" s="149"/>
      <c r="R425" s="58"/>
      <c r="S425" s="148"/>
      <c r="T425" s="149"/>
      <c r="U425" s="58"/>
      <c r="V425" s="148"/>
      <c r="W425" s="149"/>
      <c r="X425" s="58"/>
      <c r="Y425" s="148"/>
      <c r="Z425" s="149"/>
      <c r="AA425" s="58"/>
      <c r="AB425" s="148"/>
      <c r="AC425" s="149"/>
      <c r="JG425" s="44"/>
      <c r="JH425" s="45"/>
      <c r="JI425" s="45"/>
      <c r="JJ425" s="45"/>
      <c r="JK425" s="45"/>
      <c r="JL425" s="45"/>
      <c r="JM425" s="45"/>
      <c r="JN425" s="45"/>
      <c r="JO425" s="45"/>
      <c r="JP425" s="45"/>
      <c r="JQ425" s="45"/>
      <c r="JR425" s="45"/>
      <c r="JS425" s="45"/>
      <c r="JT425" s="45"/>
      <c r="JU425" s="45"/>
      <c r="JV425" s="45"/>
      <c r="JW425" s="45"/>
      <c r="JX425" s="45"/>
      <c r="JY425" s="45"/>
      <c r="JZ425" s="45"/>
      <c r="KA425" s="45"/>
      <c r="KB425" s="45"/>
      <c r="KC425" s="45"/>
      <c r="KD425" s="45"/>
      <c r="KE425" s="45"/>
      <c r="KF425" s="45"/>
      <c r="KG425" s="45"/>
      <c r="KH425" s="45"/>
      <c r="KI425" s="45"/>
      <c r="KJ425" s="45"/>
      <c r="KK425" s="45"/>
      <c r="KL425" s="45"/>
      <c r="KM425" s="45"/>
      <c r="KN425" s="45"/>
      <c r="KO425" s="45"/>
      <c r="KP425" s="45"/>
      <c r="KQ425" s="45"/>
      <c r="KR425" s="45"/>
      <c r="KS425" s="45"/>
      <c r="KT425" s="45"/>
      <c r="KU425" s="45"/>
      <c r="KV425" s="45"/>
      <c r="KW425" s="45"/>
      <c r="KX425" s="45"/>
      <c r="KY425" s="45"/>
      <c r="KZ425" s="45"/>
      <c r="LA425" s="45"/>
      <c r="LB425" s="45"/>
      <c r="LC425" s="45"/>
      <c r="LD425" s="45"/>
      <c r="LE425" s="45"/>
      <c r="LF425" s="45"/>
      <c r="LG425" s="45"/>
      <c r="LH425" s="45"/>
      <c r="LI425" s="45"/>
      <c r="LJ425" s="45"/>
      <c r="LK425" s="45"/>
      <c r="LL425" s="45"/>
      <c r="LM425" s="45"/>
      <c r="LN425" s="45"/>
      <c r="LO425" s="45"/>
      <c r="LP425" s="45"/>
      <c r="LQ425" s="45"/>
      <c r="LR425" s="45"/>
      <c r="LS425" s="45"/>
      <c r="LT425" s="45"/>
      <c r="LU425" s="45"/>
      <c r="LV425" s="45"/>
      <c r="LW425" s="45"/>
      <c r="LX425" s="45"/>
      <c r="LY425" s="45"/>
      <c r="LZ425" s="45"/>
      <c r="MA425" s="45"/>
      <c r="MB425" s="45"/>
      <c r="MC425" s="45"/>
      <c r="MD425" s="45"/>
      <c r="ME425" s="45"/>
      <c r="MF425" s="45"/>
      <c r="MG425" s="45"/>
      <c r="MH425" s="45"/>
      <c r="MI425" s="45"/>
      <c r="MJ425" s="45"/>
      <c r="MK425" s="45"/>
      <c r="ML425" s="45"/>
      <c r="MM425" s="45"/>
      <c r="MN425" s="45"/>
      <c r="MO425" s="45"/>
      <c r="MP425" s="45"/>
      <c r="MQ425" s="45"/>
      <c r="MR425" s="45"/>
      <c r="MS425" s="45"/>
      <c r="MT425" s="45"/>
      <c r="MU425" s="45"/>
      <c r="MV425" s="45"/>
      <c r="MW425" s="45"/>
      <c r="MX425" s="45"/>
      <c r="MY425" s="45"/>
      <c r="MZ425" s="45"/>
      <c r="NA425" s="45"/>
      <c r="NB425" s="45"/>
    </row>
    <row r="426" spans="2:366" x14ac:dyDescent="0.2">
      <c r="B426" s="45"/>
      <c r="C426" s="58"/>
      <c r="D426" s="148"/>
      <c r="E426" s="149"/>
      <c r="F426" s="58"/>
      <c r="G426" s="148"/>
      <c r="H426" s="149"/>
      <c r="I426" s="58"/>
      <c r="J426" s="148"/>
      <c r="K426" s="149"/>
      <c r="L426" s="58"/>
      <c r="M426" s="148"/>
      <c r="N426" s="149"/>
      <c r="O426" s="58"/>
      <c r="P426" s="148"/>
      <c r="Q426" s="149"/>
      <c r="R426" s="58"/>
      <c r="S426" s="148"/>
      <c r="T426" s="149"/>
      <c r="U426" s="58"/>
      <c r="V426" s="148"/>
      <c r="W426" s="149"/>
      <c r="X426" s="58"/>
      <c r="Y426" s="148"/>
      <c r="Z426" s="149"/>
      <c r="AA426" s="58"/>
      <c r="AB426" s="148"/>
      <c r="AC426" s="149"/>
      <c r="JG426" s="44"/>
      <c r="JH426" s="45"/>
      <c r="JI426" s="45"/>
      <c r="JJ426" s="45"/>
      <c r="JK426" s="45"/>
      <c r="JL426" s="45"/>
      <c r="JM426" s="45"/>
      <c r="JN426" s="45"/>
      <c r="JO426" s="45"/>
      <c r="JP426" s="45"/>
      <c r="JQ426" s="45"/>
      <c r="JR426" s="45"/>
      <c r="JS426" s="45"/>
      <c r="JT426" s="45"/>
      <c r="JU426" s="45"/>
      <c r="JV426" s="45"/>
      <c r="JW426" s="45"/>
      <c r="JX426" s="45"/>
      <c r="JY426" s="45"/>
      <c r="JZ426" s="45"/>
      <c r="KA426" s="45"/>
      <c r="KB426" s="45"/>
      <c r="KC426" s="45"/>
      <c r="KD426" s="45"/>
      <c r="KE426" s="45"/>
      <c r="KF426" s="45"/>
      <c r="KG426" s="45"/>
      <c r="KH426" s="45"/>
      <c r="KI426" s="45"/>
      <c r="KJ426" s="45"/>
      <c r="KK426" s="45"/>
      <c r="KL426" s="45"/>
      <c r="KM426" s="45"/>
      <c r="KN426" s="45"/>
      <c r="KO426" s="45"/>
      <c r="KP426" s="45"/>
      <c r="KQ426" s="45"/>
      <c r="KR426" s="45"/>
      <c r="KS426" s="45"/>
      <c r="KT426" s="45"/>
      <c r="KU426" s="45"/>
      <c r="KV426" s="45"/>
      <c r="KW426" s="45"/>
      <c r="KX426" s="45"/>
      <c r="KY426" s="45"/>
      <c r="KZ426" s="45"/>
      <c r="LA426" s="45"/>
      <c r="LB426" s="45"/>
      <c r="LC426" s="45"/>
      <c r="LD426" s="45"/>
      <c r="LE426" s="45"/>
      <c r="LF426" s="45"/>
      <c r="LG426" s="45"/>
      <c r="LH426" s="45"/>
      <c r="LI426" s="45"/>
      <c r="LJ426" s="45"/>
      <c r="LK426" s="45"/>
      <c r="LL426" s="45"/>
      <c r="LM426" s="45"/>
      <c r="LN426" s="45"/>
      <c r="LO426" s="45"/>
      <c r="LP426" s="45"/>
      <c r="LQ426" s="45"/>
      <c r="LR426" s="45"/>
      <c r="LS426" s="45"/>
      <c r="LT426" s="45"/>
      <c r="LU426" s="45"/>
      <c r="LV426" s="45"/>
      <c r="LW426" s="45"/>
      <c r="LX426" s="45"/>
      <c r="LY426" s="45"/>
      <c r="LZ426" s="45"/>
      <c r="MA426" s="45"/>
      <c r="MB426" s="45"/>
      <c r="MC426" s="45"/>
      <c r="MD426" s="45"/>
      <c r="ME426" s="45"/>
      <c r="MF426" s="45"/>
      <c r="MG426" s="45"/>
      <c r="MH426" s="45"/>
      <c r="MI426" s="45"/>
      <c r="MJ426" s="45"/>
      <c r="MK426" s="45"/>
      <c r="ML426" s="45"/>
      <c r="MM426" s="45"/>
      <c r="MN426" s="45"/>
      <c r="MO426" s="45"/>
      <c r="MP426" s="45"/>
      <c r="MQ426" s="45"/>
      <c r="MR426" s="45"/>
      <c r="MS426" s="45"/>
      <c r="MT426" s="45"/>
      <c r="MU426" s="45"/>
      <c r="MV426" s="45"/>
      <c r="MW426" s="45"/>
      <c r="MX426" s="45"/>
      <c r="MY426" s="45"/>
      <c r="MZ426" s="45"/>
      <c r="NA426" s="45"/>
      <c r="NB426" s="45"/>
    </row>
    <row r="427" spans="2:366" x14ac:dyDescent="0.2">
      <c r="B427" s="45"/>
      <c r="C427" s="58"/>
      <c r="D427" s="148"/>
      <c r="E427" s="149"/>
      <c r="F427" s="58"/>
      <c r="G427" s="148"/>
      <c r="H427" s="149"/>
      <c r="I427" s="58"/>
      <c r="J427" s="148"/>
      <c r="K427" s="149"/>
      <c r="L427" s="58"/>
      <c r="M427" s="148"/>
      <c r="N427" s="149"/>
      <c r="O427" s="58"/>
      <c r="P427" s="148"/>
      <c r="Q427" s="149"/>
      <c r="R427" s="58"/>
      <c r="S427" s="148"/>
      <c r="T427" s="149"/>
      <c r="U427" s="58"/>
      <c r="V427" s="148"/>
      <c r="W427" s="149"/>
      <c r="X427" s="58"/>
      <c r="Y427" s="148"/>
      <c r="Z427" s="149"/>
      <c r="AA427" s="58"/>
      <c r="AB427" s="148"/>
      <c r="AC427" s="149"/>
      <c r="JG427" s="44"/>
      <c r="JH427" s="45"/>
      <c r="JI427" s="45"/>
      <c r="JJ427" s="45"/>
      <c r="JK427" s="45"/>
      <c r="JL427" s="45"/>
      <c r="JM427" s="45"/>
      <c r="JN427" s="45"/>
      <c r="JO427" s="45"/>
      <c r="JP427" s="45"/>
      <c r="JQ427" s="45"/>
      <c r="JR427" s="45"/>
      <c r="JS427" s="45"/>
      <c r="JT427" s="45"/>
      <c r="JU427" s="45"/>
      <c r="JV427" s="45"/>
      <c r="JW427" s="45"/>
      <c r="JX427" s="45"/>
      <c r="JY427" s="45"/>
      <c r="JZ427" s="45"/>
      <c r="KA427" s="45"/>
      <c r="KB427" s="45"/>
      <c r="KC427" s="45"/>
      <c r="KD427" s="45"/>
      <c r="KE427" s="45"/>
      <c r="KF427" s="45"/>
      <c r="KG427" s="45"/>
      <c r="KH427" s="45"/>
      <c r="KI427" s="45"/>
      <c r="KJ427" s="45"/>
      <c r="KK427" s="45"/>
      <c r="KL427" s="45"/>
      <c r="KM427" s="45"/>
      <c r="KN427" s="45"/>
      <c r="KO427" s="45"/>
      <c r="KP427" s="45"/>
      <c r="KQ427" s="45"/>
      <c r="KR427" s="45"/>
      <c r="KS427" s="45"/>
      <c r="KT427" s="45"/>
      <c r="KU427" s="45"/>
      <c r="KV427" s="45"/>
      <c r="KW427" s="45"/>
      <c r="KX427" s="45"/>
      <c r="KY427" s="45"/>
      <c r="KZ427" s="45"/>
      <c r="LA427" s="45"/>
      <c r="LB427" s="45"/>
      <c r="LC427" s="45"/>
      <c r="LD427" s="45"/>
      <c r="LE427" s="45"/>
      <c r="LF427" s="45"/>
      <c r="LG427" s="45"/>
      <c r="LH427" s="45"/>
      <c r="LI427" s="45"/>
      <c r="LJ427" s="45"/>
      <c r="LK427" s="45"/>
      <c r="LL427" s="45"/>
      <c r="LM427" s="45"/>
      <c r="LN427" s="45"/>
      <c r="LO427" s="45"/>
      <c r="LP427" s="45"/>
      <c r="LQ427" s="45"/>
      <c r="LR427" s="45"/>
      <c r="LS427" s="45"/>
      <c r="LT427" s="45"/>
      <c r="LU427" s="45"/>
      <c r="LV427" s="45"/>
      <c r="LW427" s="45"/>
      <c r="LX427" s="45"/>
      <c r="LY427" s="45"/>
      <c r="LZ427" s="45"/>
      <c r="MA427" s="45"/>
      <c r="MB427" s="45"/>
      <c r="MC427" s="45"/>
      <c r="MD427" s="45"/>
      <c r="ME427" s="45"/>
      <c r="MF427" s="45"/>
      <c r="MG427" s="45"/>
      <c r="MH427" s="45"/>
      <c r="MI427" s="45"/>
      <c r="MJ427" s="45"/>
      <c r="MK427" s="45"/>
      <c r="ML427" s="45"/>
      <c r="MM427" s="45"/>
      <c r="MN427" s="45"/>
      <c r="MO427" s="45"/>
      <c r="MP427" s="45"/>
      <c r="MQ427" s="45"/>
      <c r="MR427" s="45"/>
      <c r="MS427" s="45"/>
      <c r="MT427" s="45"/>
      <c r="MU427" s="45"/>
      <c r="MV427" s="45"/>
      <c r="MW427" s="45"/>
      <c r="MX427" s="45"/>
      <c r="MY427" s="45"/>
      <c r="MZ427" s="45"/>
      <c r="NA427" s="45"/>
      <c r="NB427" s="45"/>
    </row>
    <row r="428" spans="2:366" x14ac:dyDescent="0.2">
      <c r="B428" s="45"/>
      <c r="C428" s="58"/>
      <c r="D428" s="148"/>
      <c r="E428" s="149"/>
      <c r="F428" s="58"/>
      <c r="G428" s="148"/>
      <c r="H428" s="149"/>
      <c r="I428" s="58"/>
      <c r="J428" s="148"/>
      <c r="K428" s="149"/>
      <c r="L428" s="58"/>
      <c r="M428" s="148"/>
      <c r="N428" s="149"/>
      <c r="O428" s="58"/>
      <c r="P428" s="148"/>
      <c r="Q428" s="149"/>
      <c r="R428" s="58"/>
      <c r="S428" s="148"/>
      <c r="T428" s="149"/>
      <c r="U428" s="58"/>
      <c r="V428" s="148"/>
      <c r="W428" s="149"/>
      <c r="X428" s="58"/>
      <c r="Y428" s="148"/>
      <c r="Z428" s="149"/>
      <c r="AA428" s="58"/>
      <c r="AB428" s="148"/>
      <c r="AC428" s="149"/>
      <c r="JG428" s="44"/>
      <c r="JH428" s="45"/>
      <c r="JI428" s="45"/>
      <c r="JJ428" s="45"/>
      <c r="JK428" s="45"/>
      <c r="JL428" s="45"/>
      <c r="JM428" s="45"/>
      <c r="JN428" s="45"/>
      <c r="JO428" s="45"/>
      <c r="JP428" s="45"/>
      <c r="JQ428" s="45"/>
      <c r="JR428" s="45"/>
      <c r="JS428" s="45"/>
      <c r="JT428" s="45"/>
      <c r="JU428" s="45"/>
      <c r="JV428" s="45"/>
      <c r="JW428" s="45"/>
      <c r="JX428" s="45"/>
      <c r="JY428" s="45"/>
      <c r="JZ428" s="45"/>
      <c r="KA428" s="45"/>
      <c r="KB428" s="45"/>
      <c r="KC428" s="45"/>
      <c r="KD428" s="45"/>
      <c r="KE428" s="45"/>
      <c r="KF428" s="45"/>
      <c r="KG428" s="45"/>
      <c r="KH428" s="45"/>
      <c r="KI428" s="45"/>
      <c r="KJ428" s="45"/>
      <c r="KK428" s="45"/>
      <c r="KL428" s="45"/>
      <c r="KM428" s="45"/>
      <c r="KN428" s="45"/>
      <c r="KO428" s="45"/>
      <c r="KP428" s="45"/>
      <c r="KQ428" s="45"/>
      <c r="KR428" s="45"/>
      <c r="KS428" s="45"/>
      <c r="KT428" s="45"/>
      <c r="KU428" s="45"/>
      <c r="KV428" s="45"/>
      <c r="KW428" s="45"/>
      <c r="KX428" s="45"/>
      <c r="KY428" s="45"/>
      <c r="KZ428" s="45"/>
      <c r="LA428" s="45"/>
      <c r="LB428" s="45"/>
      <c r="LC428" s="45"/>
      <c r="LD428" s="45"/>
      <c r="LE428" s="45"/>
      <c r="LF428" s="45"/>
      <c r="LG428" s="45"/>
      <c r="LH428" s="45"/>
      <c r="LI428" s="45"/>
      <c r="LJ428" s="45"/>
      <c r="LK428" s="45"/>
      <c r="LL428" s="45"/>
      <c r="LM428" s="45"/>
      <c r="LN428" s="45"/>
      <c r="LO428" s="45"/>
      <c r="LP428" s="45"/>
      <c r="LQ428" s="45"/>
      <c r="LR428" s="45"/>
      <c r="LS428" s="45"/>
      <c r="LT428" s="45"/>
      <c r="LU428" s="45"/>
      <c r="LV428" s="45"/>
      <c r="LW428" s="45"/>
      <c r="LX428" s="45"/>
      <c r="LY428" s="45"/>
      <c r="LZ428" s="45"/>
      <c r="MA428" s="45"/>
      <c r="MB428" s="45"/>
      <c r="MC428" s="45"/>
      <c r="MD428" s="45"/>
      <c r="ME428" s="45"/>
      <c r="MF428" s="45"/>
      <c r="MG428" s="45"/>
      <c r="MH428" s="45"/>
      <c r="MI428" s="45"/>
      <c r="MJ428" s="45"/>
      <c r="MK428" s="45"/>
      <c r="ML428" s="45"/>
      <c r="MM428" s="45"/>
      <c r="MN428" s="45"/>
      <c r="MO428" s="45"/>
      <c r="MP428" s="45"/>
      <c r="MQ428" s="45"/>
      <c r="MR428" s="45"/>
      <c r="MS428" s="45"/>
      <c r="MT428" s="45"/>
      <c r="MU428" s="45"/>
      <c r="MV428" s="45"/>
      <c r="MW428" s="45"/>
      <c r="MX428" s="45"/>
      <c r="MY428" s="45"/>
      <c r="MZ428" s="45"/>
      <c r="NA428" s="45"/>
      <c r="NB428" s="45"/>
    </row>
    <row r="429" spans="2:366" x14ac:dyDescent="0.2">
      <c r="B429" s="45"/>
      <c r="C429" s="58"/>
      <c r="D429" s="148"/>
      <c r="E429" s="149"/>
      <c r="F429" s="58"/>
      <c r="G429" s="148"/>
      <c r="H429" s="149"/>
      <c r="I429" s="58"/>
      <c r="J429" s="148"/>
      <c r="K429" s="149"/>
      <c r="L429" s="58"/>
      <c r="M429" s="148"/>
      <c r="N429" s="149"/>
      <c r="O429" s="58"/>
      <c r="P429" s="148"/>
      <c r="Q429" s="149"/>
      <c r="R429" s="58"/>
      <c r="S429" s="148"/>
      <c r="T429" s="149"/>
      <c r="U429" s="58"/>
      <c r="V429" s="148"/>
      <c r="W429" s="149"/>
      <c r="X429" s="58"/>
      <c r="Y429" s="148"/>
      <c r="Z429" s="149"/>
      <c r="AA429" s="58"/>
      <c r="AB429" s="148"/>
      <c r="AC429" s="149"/>
      <c r="JG429" s="44"/>
      <c r="JH429" s="45"/>
      <c r="JI429" s="45"/>
      <c r="JJ429" s="45"/>
      <c r="JK429" s="45"/>
      <c r="JL429" s="45"/>
      <c r="JM429" s="45"/>
      <c r="JN429" s="45"/>
      <c r="JO429" s="45"/>
      <c r="JP429" s="45"/>
      <c r="JQ429" s="45"/>
      <c r="JR429" s="45"/>
      <c r="JS429" s="45"/>
      <c r="JT429" s="45"/>
      <c r="JU429" s="45"/>
      <c r="JV429" s="45"/>
      <c r="JW429" s="45"/>
      <c r="JX429" s="45"/>
      <c r="JY429" s="45"/>
      <c r="JZ429" s="45"/>
      <c r="KA429" s="45"/>
      <c r="KB429" s="45"/>
      <c r="KC429" s="45"/>
      <c r="KD429" s="45"/>
      <c r="KE429" s="45"/>
      <c r="KF429" s="45"/>
      <c r="KG429" s="45"/>
      <c r="KH429" s="45"/>
      <c r="KI429" s="45"/>
      <c r="KJ429" s="45"/>
      <c r="KK429" s="45"/>
      <c r="KL429" s="45"/>
      <c r="KM429" s="45"/>
      <c r="KN429" s="45"/>
      <c r="KO429" s="45"/>
      <c r="KP429" s="45"/>
      <c r="KQ429" s="45"/>
      <c r="KR429" s="45"/>
      <c r="KS429" s="45"/>
      <c r="KT429" s="45"/>
      <c r="KU429" s="45"/>
      <c r="KV429" s="45"/>
      <c r="KW429" s="45"/>
      <c r="KX429" s="45"/>
      <c r="KY429" s="45"/>
      <c r="KZ429" s="45"/>
      <c r="LA429" s="45"/>
      <c r="LB429" s="45"/>
      <c r="LC429" s="45"/>
      <c r="LD429" s="45"/>
      <c r="LE429" s="45"/>
      <c r="LF429" s="45"/>
      <c r="LG429" s="45"/>
      <c r="LH429" s="45"/>
      <c r="LI429" s="45"/>
      <c r="LJ429" s="45"/>
      <c r="LK429" s="45"/>
      <c r="LL429" s="45"/>
      <c r="LM429" s="45"/>
      <c r="LN429" s="45"/>
      <c r="LO429" s="45"/>
      <c r="LP429" s="45"/>
      <c r="LQ429" s="45"/>
      <c r="LR429" s="45"/>
      <c r="LS429" s="45"/>
      <c r="LT429" s="45"/>
      <c r="LU429" s="45"/>
      <c r="LV429" s="45"/>
      <c r="LW429" s="45"/>
      <c r="LX429" s="45"/>
      <c r="LY429" s="45"/>
      <c r="LZ429" s="45"/>
      <c r="MA429" s="45"/>
      <c r="MB429" s="45"/>
      <c r="MC429" s="45"/>
      <c r="MD429" s="45"/>
      <c r="ME429" s="45"/>
      <c r="MF429" s="45"/>
      <c r="MG429" s="45"/>
      <c r="MH429" s="45"/>
      <c r="MI429" s="45"/>
      <c r="MJ429" s="45"/>
      <c r="MK429" s="45"/>
      <c r="ML429" s="45"/>
      <c r="MM429" s="45"/>
      <c r="MN429" s="45"/>
      <c r="MO429" s="45"/>
      <c r="MP429" s="45"/>
      <c r="MQ429" s="45"/>
      <c r="MR429" s="45"/>
      <c r="MS429" s="45"/>
      <c r="MT429" s="45"/>
      <c r="MU429" s="45"/>
      <c r="MV429" s="45"/>
      <c r="MW429" s="45"/>
      <c r="MX429" s="45"/>
      <c r="MY429" s="45"/>
      <c r="MZ429" s="45"/>
      <c r="NA429" s="45"/>
      <c r="NB429" s="45"/>
    </row>
    <row r="430" spans="2:366" x14ac:dyDescent="0.2">
      <c r="B430" s="45"/>
      <c r="C430" s="58"/>
      <c r="D430" s="148"/>
      <c r="E430" s="149"/>
      <c r="F430" s="58"/>
      <c r="G430" s="148"/>
      <c r="H430" s="149"/>
      <c r="I430" s="58"/>
      <c r="J430" s="148"/>
      <c r="K430" s="149"/>
      <c r="L430" s="58"/>
      <c r="M430" s="148"/>
      <c r="N430" s="149"/>
      <c r="O430" s="58"/>
      <c r="P430" s="148"/>
      <c r="Q430" s="149"/>
      <c r="R430" s="58"/>
      <c r="S430" s="148"/>
      <c r="T430" s="149"/>
      <c r="U430" s="58"/>
      <c r="V430" s="148"/>
      <c r="W430" s="149"/>
      <c r="X430" s="58"/>
      <c r="Y430" s="148"/>
      <c r="Z430" s="149"/>
      <c r="AA430" s="58"/>
      <c r="AB430" s="148"/>
      <c r="AC430" s="149"/>
      <c r="JG430" s="44"/>
      <c r="JH430" s="45"/>
      <c r="JI430" s="45"/>
      <c r="JJ430" s="45"/>
      <c r="JK430" s="45"/>
      <c r="JL430" s="45"/>
      <c r="JM430" s="45"/>
      <c r="JN430" s="45"/>
      <c r="JO430" s="45"/>
      <c r="JP430" s="45"/>
      <c r="JQ430" s="45"/>
      <c r="JR430" s="45"/>
      <c r="JS430" s="45"/>
      <c r="JT430" s="45"/>
      <c r="JU430" s="45"/>
      <c r="JV430" s="45"/>
      <c r="JW430" s="45"/>
      <c r="JX430" s="45"/>
      <c r="JY430" s="45"/>
      <c r="JZ430" s="45"/>
      <c r="KA430" s="45"/>
      <c r="KB430" s="45"/>
      <c r="KC430" s="45"/>
      <c r="KD430" s="45"/>
      <c r="KE430" s="45"/>
      <c r="KF430" s="45"/>
      <c r="KG430" s="45"/>
      <c r="KH430" s="45"/>
      <c r="KI430" s="45"/>
      <c r="KJ430" s="45"/>
      <c r="KK430" s="45"/>
      <c r="KL430" s="45"/>
      <c r="KM430" s="45"/>
      <c r="KN430" s="45"/>
      <c r="KO430" s="45"/>
      <c r="KP430" s="45"/>
      <c r="KQ430" s="45"/>
      <c r="KR430" s="45"/>
      <c r="KS430" s="45"/>
      <c r="KT430" s="45"/>
      <c r="KU430" s="45"/>
      <c r="KV430" s="45"/>
      <c r="KW430" s="45"/>
      <c r="KX430" s="45"/>
      <c r="KY430" s="45"/>
      <c r="KZ430" s="45"/>
      <c r="LA430" s="45"/>
      <c r="LB430" s="45"/>
      <c r="LC430" s="45"/>
      <c r="LD430" s="45"/>
      <c r="LE430" s="45"/>
      <c r="LF430" s="45"/>
      <c r="LG430" s="45"/>
      <c r="LH430" s="45"/>
      <c r="LI430" s="45"/>
      <c r="LJ430" s="45"/>
      <c r="LK430" s="45"/>
      <c r="LL430" s="45"/>
      <c r="LM430" s="45"/>
      <c r="LN430" s="45"/>
      <c r="LO430" s="45"/>
      <c r="LP430" s="45"/>
      <c r="LQ430" s="45"/>
      <c r="LR430" s="45"/>
      <c r="LS430" s="45"/>
      <c r="LT430" s="45"/>
      <c r="LU430" s="45"/>
      <c r="LV430" s="45"/>
      <c r="LW430" s="45"/>
      <c r="LX430" s="45"/>
      <c r="LY430" s="45"/>
      <c r="LZ430" s="45"/>
      <c r="MA430" s="45"/>
      <c r="MB430" s="45"/>
      <c r="MC430" s="45"/>
      <c r="MD430" s="45"/>
      <c r="ME430" s="45"/>
      <c r="MF430" s="45"/>
      <c r="MG430" s="45"/>
      <c r="MH430" s="45"/>
      <c r="MI430" s="45"/>
      <c r="MJ430" s="45"/>
      <c r="MK430" s="45"/>
      <c r="ML430" s="45"/>
      <c r="MM430" s="45"/>
      <c r="MN430" s="45"/>
      <c r="MO430" s="45"/>
      <c r="MP430" s="45"/>
      <c r="MQ430" s="45"/>
      <c r="MR430" s="45"/>
      <c r="MS430" s="45"/>
      <c r="MT430" s="45"/>
      <c r="MU430" s="45"/>
      <c r="MV430" s="45"/>
      <c r="MW430" s="45"/>
      <c r="MX430" s="45"/>
      <c r="MY430" s="45"/>
      <c r="MZ430" s="45"/>
      <c r="NA430" s="45"/>
      <c r="NB430" s="45"/>
    </row>
    <row r="431" spans="2:366" x14ac:dyDescent="0.2">
      <c r="B431" s="45"/>
      <c r="C431" s="58"/>
      <c r="D431" s="148"/>
      <c r="E431" s="149"/>
      <c r="F431" s="58"/>
      <c r="G431" s="148"/>
      <c r="H431" s="149"/>
      <c r="I431" s="58"/>
      <c r="J431" s="148"/>
      <c r="K431" s="149"/>
      <c r="L431" s="58"/>
      <c r="M431" s="148"/>
      <c r="N431" s="149"/>
      <c r="O431" s="58"/>
      <c r="P431" s="148"/>
      <c r="Q431" s="149"/>
      <c r="R431" s="58"/>
      <c r="S431" s="148"/>
      <c r="T431" s="149"/>
      <c r="U431" s="58"/>
      <c r="V431" s="148"/>
      <c r="W431" s="149"/>
      <c r="X431" s="58"/>
      <c r="Y431" s="148"/>
      <c r="Z431" s="149"/>
      <c r="AA431" s="58"/>
      <c r="AB431" s="148"/>
      <c r="AC431" s="149"/>
      <c r="JG431" s="44"/>
      <c r="JH431" s="45"/>
      <c r="JI431" s="45"/>
      <c r="JJ431" s="45"/>
      <c r="JK431" s="45"/>
      <c r="JL431" s="45"/>
      <c r="JM431" s="45"/>
      <c r="JN431" s="45"/>
      <c r="JO431" s="45"/>
      <c r="JP431" s="45"/>
      <c r="JQ431" s="45"/>
      <c r="JR431" s="45"/>
      <c r="JS431" s="45"/>
      <c r="JT431" s="45"/>
      <c r="JU431" s="45"/>
      <c r="JV431" s="45"/>
      <c r="JW431" s="45"/>
      <c r="JX431" s="45"/>
      <c r="JY431" s="45"/>
      <c r="JZ431" s="45"/>
      <c r="KA431" s="45"/>
      <c r="KB431" s="45"/>
      <c r="KC431" s="45"/>
      <c r="KD431" s="45"/>
      <c r="KE431" s="45"/>
      <c r="KF431" s="45"/>
      <c r="KG431" s="45"/>
      <c r="KH431" s="45"/>
      <c r="KI431" s="45"/>
      <c r="KJ431" s="45"/>
      <c r="KK431" s="45"/>
      <c r="KL431" s="45"/>
      <c r="KM431" s="45"/>
      <c r="KN431" s="45"/>
      <c r="KO431" s="45"/>
      <c r="KP431" s="45"/>
      <c r="KQ431" s="45"/>
      <c r="KR431" s="45"/>
      <c r="KS431" s="45"/>
      <c r="KT431" s="45"/>
      <c r="KU431" s="45"/>
      <c r="KV431" s="45"/>
      <c r="KW431" s="45"/>
      <c r="KX431" s="45"/>
      <c r="KY431" s="45"/>
      <c r="KZ431" s="45"/>
      <c r="LA431" s="45"/>
      <c r="LB431" s="45"/>
      <c r="LC431" s="45"/>
      <c r="LD431" s="45"/>
      <c r="LE431" s="45"/>
      <c r="LF431" s="45"/>
      <c r="LG431" s="45"/>
      <c r="LH431" s="45"/>
      <c r="LI431" s="45"/>
      <c r="LJ431" s="45"/>
      <c r="LK431" s="45"/>
      <c r="LL431" s="45"/>
      <c r="LM431" s="45"/>
      <c r="LN431" s="45"/>
      <c r="LO431" s="45"/>
      <c r="LP431" s="45"/>
      <c r="LQ431" s="45"/>
      <c r="LR431" s="45"/>
      <c r="LS431" s="45"/>
      <c r="LT431" s="45"/>
      <c r="LU431" s="45"/>
      <c r="LV431" s="45"/>
      <c r="LW431" s="45"/>
      <c r="LX431" s="45"/>
      <c r="LY431" s="45"/>
      <c r="LZ431" s="45"/>
      <c r="MA431" s="45"/>
      <c r="MB431" s="45"/>
      <c r="MC431" s="45"/>
      <c r="MD431" s="45"/>
      <c r="ME431" s="45"/>
      <c r="MF431" s="45"/>
      <c r="MG431" s="45"/>
      <c r="MH431" s="45"/>
      <c r="MI431" s="45"/>
      <c r="MJ431" s="45"/>
      <c r="MK431" s="45"/>
      <c r="ML431" s="45"/>
      <c r="MM431" s="45"/>
      <c r="MN431" s="45"/>
      <c r="MO431" s="45"/>
      <c r="MP431" s="45"/>
      <c r="MQ431" s="45"/>
      <c r="MR431" s="45"/>
      <c r="MS431" s="45"/>
      <c r="MT431" s="45"/>
      <c r="MU431" s="45"/>
      <c r="MV431" s="45"/>
      <c r="MW431" s="45"/>
      <c r="MX431" s="45"/>
      <c r="MY431" s="45"/>
      <c r="MZ431" s="45"/>
      <c r="NA431" s="45"/>
      <c r="NB431" s="45"/>
    </row>
    <row r="432" spans="2:366" x14ac:dyDescent="0.2">
      <c r="B432" s="45"/>
      <c r="C432" s="58"/>
      <c r="D432" s="148"/>
      <c r="E432" s="149"/>
      <c r="F432" s="58"/>
      <c r="G432" s="148"/>
      <c r="H432" s="149"/>
      <c r="I432" s="58"/>
      <c r="J432" s="148"/>
      <c r="K432" s="149"/>
      <c r="L432" s="58"/>
      <c r="M432" s="148"/>
      <c r="N432" s="149"/>
      <c r="O432" s="58"/>
      <c r="P432" s="148"/>
      <c r="Q432" s="149"/>
      <c r="R432" s="58"/>
      <c r="S432" s="148"/>
      <c r="T432" s="149"/>
      <c r="U432" s="58"/>
      <c r="V432" s="148"/>
      <c r="W432" s="149"/>
      <c r="X432" s="58"/>
      <c r="Y432" s="148"/>
      <c r="Z432" s="149"/>
      <c r="AA432" s="58"/>
      <c r="AB432" s="148"/>
      <c r="AC432" s="149"/>
      <c r="JG432" s="44"/>
      <c r="JH432" s="45"/>
      <c r="JI432" s="45"/>
      <c r="JJ432" s="45"/>
      <c r="JK432" s="45"/>
      <c r="JL432" s="45"/>
      <c r="JM432" s="45"/>
      <c r="JN432" s="45"/>
      <c r="JO432" s="45"/>
      <c r="JP432" s="45"/>
      <c r="JQ432" s="45"/>
      <c r="JR432" s="45"/>
      <c r="JS432" s="45"/>
      <c r="JT432" s="45"/>
      <c r="JU432" s="45"/>
      <c r="JV432" s="45"/>
      <c r="JW432" s="45"/>
      <c r="JX432" s="45"/>
      <c r="JY432" s="45"/>
      <c r="JZ432" s="45"/>
      <c r="KA432" s="45"/>
      <c r="KB432" s="45"/>
      <c r="KC432" s="45"/>
      <c r="KD432" s="45"/>
      <c r="KE432" s="45"/>
      <c r="KF432" s="45"/>
      <c r="KG432" s="45"/>
      <c r="KH432" s="45"/>
      <c r="KI432" s="45"/>
      <c r="KJ432" s="45"/>
      <c r="KK432" s="45"/>
      <c r="KL432" s="45"/>
      <c r="KM432" s="45"/>
      <c r="KN432" s="45"/>
      <c r="KO432" s="45"/>
      <c r="KP432" s="45"/>
      <c r="KQ432" s="45"/>
      <c r="KR432" s="45"/>
      <c r="KS432" s="45"/>
      <c r="KT432" s="45"/>
      <c r="KU432" s="45"/>
      <c r="KV432" s="45"/>
      <c r="KW432" s="45"/>
      <c r="KX432" s="45"/>
      <c r="KY432" s="45"/>
      <c r="KZ432" s="45"/>
      <c r="LA432" s="45"/>
      <c r="LB432" s="45"/>
      <c r="LC432" s="45"/>
      <c r="LD432" s="45"/>
      <c r="LE432" s="45"/>
      <c r="LF432" s="45"/>
      <c r="LG432" s="45"/>
      <c r="LH432" s="45"/>
      <c r="LI432" s="45"/>
      <c r="LJ432" s="45"/>
      <c r="LK432" s="45"/>
      <c r="LL432" s="45"/>
      <c r="LM432" s="45"/>
      <c r="LN432" s="45"/>
      <c r="LO432" s="45"/>
      <c r="LP432" s="45"/>
      <c r="LQ432" s="45"/>
      <c r="LR432" s="45"/>
      <c r="LS432" s="45"/>
      <c r="LT432" s="45"/>
      <c r="LU432" s="45"/>
      <c r="LV432" s="45"/>
      <c r="LW432" s="45"/>
      <c r="LX432" s="45"/>
      <c r="LY432" s="45"/>
      <c r="LZ432" s="45"/>
      <c r="MA432" s="45"/>
      <c r="MB432" s="45"/>
      <c r="MC432" s="45"/>
      <c r="MD432" s="45"/>
      <c r="ME432" s="45"/>
      <c r="MF432" s="45"/>
      <c r="MG432" s="45"/>
      <c r="MH432" s="45"/>
      <c r="MI432" s="45"/>
      <c r="MJ432" s="45"/>
      <c r="MK432" s="45"/>
      <c r="ML432" s="45"/>
      <c r="MM432" s="45"/>
      <c r="MN432" s="45"/>
      <c r="MO432" s="45"/>
      <c r="MP432" s="45"/>
      <c r="MQ432" s="45"/>
      <c r="MR432" s="45"/>
      <c r="MS432" s="45"/>
      <c r="MT432" s="45"/>
      <c r="MU432" s="45"/>
      <c r="MV432" s="45"/>
      <c r="MW432" s="45"/>
      <c r="MX432" s="45"/>
      <c r="MY432" s="45"/>
      <c r="MZ432" s="45"/>
      <c r="NA432" s="45"/>
      <c r="NB432" s="45"/>
    </row>
    <row r="433" spans="2:366" x14ac:dyDescent="0.2">
      <c r="B433" s="45"/>
      <c r="C433" s="58"/>
      <c r="D433" s="148"/>
      <c r="E433" s="149"/>
      <c r="F433" s="58"/>
      <c r="G433" s="148"/>
      <c r="H433" s="149"/>
      <c r="I433" s="58"/>
      <c r="J433" s="148"/>
      <c r="K433" s="149"/>
      <c r="L433" s="58"/>
      <c r="M433" s="148"/>
      <c r="N433" s="149"/>
      <c r="O433" s="58"/>
      <c r="P433" s="148"/>
      <c r="Q433" s="149"/>
      <c r="R433" s="58"/>
      <c r="S433" s="148"/>
      <c r="T433" s="149"/>
      <c r="U433" s="58"/>
      <c r="V433" s="148"/>
      <c r="W433" s="149"/>
      <c r="X433" s="58"/>
      <c r="Y433" s="148"/>
      <c r="Z433" s="149"/>
      <c r="AA433" s="58"/>
      <c r="AB433" s="148"/>
      <c r="AC433" s="149"/>
      <c r="JG433" s="44"/>
      <c r="JH433" s="45"/>
      <c r="JI433" s="45"/>
      <c r="JJ433" s="45"/>
      <c r="JK433" s="45"/>
      <c r="JL433" s="45"/>
      <c r="JM433" s="45"/>
      <c r="JN433" s="45"/>
      <c r="JO433" s="45"/>
      <c r="JP433" s="45"/>
      <c r="JQ433" s="45"/>
      <c r="JR433" s="45"/>
      <c r="JS433" s="45"/>
      <c r="JT433" s="45"/>
      <c r="JU433" s="45"/>
      <c r="JV433" s="45"/>
      <c r="JW433" s="45"/>
      <c r="JX433" s="45"/>
      <c r="JY433" s="45"/>
      <c r="JZ433" s="45"/>
      <c r="KA433" s="45"/>
      <c r="KB433" s="45"/>
      <c r="KC433" s="45"/>
      <c r="KD433" s="45"/>
      <c r="KE433" s="45"/>
      <c r="KF433" s="45"/>
      <c r="KG433" s="45"/>
      <c r="KH433" s="45"/>
      <c r="KI433" s="45"/>
      <c r="KJ433" s="45"/>
      <c r="KK433" s="45"/>
      <c r="KL433" s="45"/>
      <c r="KM433" s="45"/>
      <c r="KN433" s="45"/>
      <c r="KO433" s="45"/>
      <c r="KP433" s="45"/>
      <c r="KQ433" s="45"/>
      <c r="KR433" s="45"/>
      <c r="KS433" s="45"/>
      <c r="KT433" s="45"/>
      <c r="KU433" s="45"/>
      <c r="KV433" s="45"/>
      <c r="KW433" s="45"/>
      <c r="KX433" s="45"/>
      <c r="KY433" s="45"/>
      <c r="KZ433" s="45"/>
      <c r="LA433" s="45"/>
      <c r="LB433" s="45"/>
      <c r="LC433" s="45"/>
      <c r="LD433" s="45"/>
      <c r="LE433" s="45"/>
      <c r="LF433" s="45"/>
      <c r="LG433" s="45"/>
      <c r="LH433" s="45"/>
      <c r="LI433" s="45"/>
      <c r="LJ433" s="45"/>
      <c r="LK433" s="45"/>
      <c r="LL433" s="45"/>
      <c r="LM433" s="45"/>
      <c r="LN433" s="45"/>
      <c r="LO433" s="45"/>
      <c r="LP433" s="45"/>
      <c r="LQ433" s="45"/>
      <c r="LR433" s="45"/>
      <c r="LS433" s="45"/>
      <c r="LT433" s="45"/>
      <c r="LU433" s="45"/>
      <c r="LV433" s="45"/>
      <c r="LW433" s="45"/>
      <c r="LX433" s="45"/>
      <c r="LY433" s="45"/>
      <c r="LZ433" s="45"/>
      <c r="MA433" s="45"/>
      <c r="MB433" s="45"/>
      <c r="MC433" s="45"/>
      <c r="MD433" s="45"/>
      <c r="ME433" s="45"/>
      <c r="MF433" s="45"/>
      <c r="MG433" s="45"/>
      <c r="MH433" s="45"/>
      <c r="MI433" s="45"/>
      <c r="MJ433" s="45"/>
      <c r="MK433" s="45"/>
      <c r="ML433" s="45"/>
      <c r="MM433" s="45"/>
      <c r="MN433" s="45"/>
      <c r="MO433" s="45"/>
      <c r="MP433" s="45"/>
      <c r="MQ433" s="45"/>
      <c r="MR433" s="45"/>
      <c r="MS433" s="45"/>
      <c r="MT433" s="45"/>
      <c r="MU433" s="45"/>
      <c r="MV433" s="45"/>
      <c r="MW433" s="45"/>
      <c r="MX433" s="45"/>
      <c r="MY433" s="45"/>
      <c r="MZ433" s="45"/>
      <c r="NA433" s="45"/>
      <c r="NB433" s="45"/>
    </row>
    <row r="434" spans="2:366" x14ac:dyDescent="0.2">
      <c r="B434" s="45"/>
      <c r="C434" s="58"/>
      <c r="D434" s="148"/>
      <c r="E434" s="149"/>
      <c r="F434" s="58"/>
      <c r="G434" s="148"/>
      <c r="H434" s="149"/>
      <c r="I434" s="58"/>
      <c r="J434" s="148"/>
      <c r="K434" s="149"/>
      <c r="L434" s="58"/>
      <c r="M434" s="148"/>
      <c r="N434" s="149"/>
      <c r="O434" s="58"/>
      <c r="P434" s="148"/>
      <c r="Q434" s="149"/>
      <c r="R434" s="58"/>
      <c r="S434" s="148"/>
      <c r="T434" s="149"/>
      <c r="U434" s="58"/>
      <c r="V434" s="148"/>
      <c r="W434" s="149"/>
      <c r="X434" s="58"/>
      <c r="Y434" s="148"/>
      <c r="Z434" s="149"/>
      <c r="AA434" s="58"/>
      <c r="AB434" s="148"/>
      <c r="AC434" s="149"/>
      <c r="JG434" s="44"/>
      <c r="JH434" s="45"/>
      <c r="JI434" s="45"/>
      <c r="JJ434" s="45"/>
      <c r="JK434" s="45"/>
      <c r="JL434" s="45"/>
      <c r="JM434" s="45"/>
      <c r="JN434" s="45"/>
      <c r="JO434" s="45"/>
      <c r="JP434" s="45"/>
      <c r="JQ434" s="45"/>
      <c r="JR434" s="45"/>
      <c r="JS434" s="45"/>
      <c r="JT434" s="45"/>
      <c r="JU434" s="45"/>
      <c r="JV434" s="45"/>
      <c r="JW434" s="45"/>
      <c r="JX434" s="45"/>
      <c r="JY434" s="45"/>
      <c r="JZ434" s="45"/>
      <c r="KA434" s="45"/>
      <c r="KB434" s="45"/>
      <c r="KC434" s="45"/>
      <c r="KD434" s="45"/>
      <c r="KE434" s="45"/>
      <c r="KF434" s="45"/>
      <c r="KG434" s="45"/>
      <c r="KH434" s="45"/>
      <c r="KI434" s="45"/>
      <c r="KJ434" s="45"/>
      <c r="KK434" s="45"/>
      <c r="KL434" s="45"/>
      <c r="KM434" s="45"/>
      <c r="KN434" s="45"/>
      <c r="KO434" s="45"/>
      <c r="KP434" s="45"/>
      <c r="KQ434" s="45"/>
      <c r="KR434" s="45"/>
      <c r="KS434" s="45"/>
      <c r="KT434" s="45"/>
      <c r="KU434" s="45"/>
      <c r="KV434" s="45"/>
      <c r="KW434" s="45"/>
      <c r="KX434" s="45"/>
      <c r="KY434" s="45"/>
      <c r="KZ434" s="45"/>
      <c r="LA434" s="45"/>
      <c r="LB434" s="45"/>
      <c r="LC434" s="45"/>
      <c r="LD434" s="45"/>
      <c r="LE434" s="45"/>
      <c r="LF434" s="45"/>
      <c r="LG434" s="45"/>
      <c r="LH434" s="45"/>
      <c r="LI434" s="45"/>
      <c r="LJ434" s="45"/>
      <c r="LK434" s="45"/>
      <c r="LL434" s="45"/>
      <c r="LM434" s="45"/>
      <c r="LN434" s="45"/>
      <c r="LO434" s="45"/>
      <c r="LP434" s="45"/>
      <c r="LQ434" s="45"/>
      <c r="LR434" s="45"/>
      <c r="LS434" s="45"/>
      <c r="LT434" s="45"/>
      <c r="LU434" s="45"/>
      <c r="LV434" s="45"/>
      <c r="LW434" s="45"/>
      <c r="LX434" s="45"/>
      <c r="LY434" s="45"/>
      <c r="LZ434" s="45"/>
      <c r="MA434" s="45"/>
      <c r="MB434" s="45"/>
      <c r="MC434" s="45"/>
      <c r="MD434" s="45"/>
      <c r="ME434" s="45"/>
      <c r="MF434" s="45"/>
      <c r="MG434" s="45"/>
      <c r="MH434" s="45"/>
      <c r="MI434" s="45"/>
      <c r="MJ434" s="45"/>
      <c r="MK434" s="45"/>
      <c r="ML434" s="45"/>
      <c r="MM434" s="45"/>
      <c r="MN434" s="45"/>
      <c r="MO434" s="45"/>
      <c r="MP434" s="45"/>
      <c r="MQ434" s="45"/>
      <c r="MR434" s="45"/>
      <c r="MS434" s="45"/>
      <c r="MT434" s="45"/>
      <c r="MU434" s="45"/>
      <c r="MV434" s="45"/>
      <c r="MW434" s="45"/>
      <c r="MX434" s="45"/>
      <c r="MY434" s="45"/>
      <c r="MZ434" s="45"/>
      <c r="NA434" s="45"/>
      <c r="NB434" s="45"/>
    </row>
    <row r="435" spans="2:366" x14ac:dyDescent="0.2">
      <c r="B435" s="45"/>
      <c r="C435" s="58"/>
      <c r="D435" s="148"/>
      <c r="E435" s="149"/>
      <c r="F435" s="58"/>
      <c r="G435" s="148"/>
      <c r="H435" s="149"/>
      <c r="I435" s="58"/>
      <c r="J435" s="148"/>
      <c r="K435" s="149"/>
      <c r="L435" s="58"/>
      <c r="M435" s="148"/>
      <c r="N435" s="149"/>
      <c r="O435" s="58"/>
      <c r="P435" s="148"/>
      <c r="Q435" s="149"/>
      <c r="R435" s="58"/>
      <c r="S435" s="148"/>
      <c r="T435" s="149"/>
      <c r="U435" s="58"/>
      <c r="V435" s="148"/>
      <c r="W435" s="149"/>
      <c r="X435" s="58"/>
      <c r="Y435" s="148"/>
      <c r="Z435" s="149"/>
      <c r="AA435" s="58"/>
      <c r="AB435" s="148"/>
      <c r="AC435" s="149"/>
      <c r="JG435" s="44"/>
      <c r="JH435" s="45"/>
      <c r="JI435" s="45"/>
      <c r="JJ435" s="45"/>
      <c r="JK435" s="45"/>
      <c r="JL435" s="45"/>
      <c r="JM435" s="45"/>
      <c r="JN435" s="45"/>
      <c r="JO435" s="45"/>
      <c r="JP435" s="45"/>
      <c r="JQ435" s="45"/>
      <c r="JR435" s="45"/>
      <c r="JS435" s="45"/>
      <c r="JT435" s="45"/>
      <c r="JU435" s="45"/>
      <c r="JV435" s="45"/>
      <c r="JW435" s="45"/>
      <c r="JX435" s="45"/>
      <c r="JY435" s="45"/>
      <c r="JZ435" s="45"/>
      <c r="KA435" s="45"/>
      <c r="KB435" s="45"/>
      <c r="KC435" s="45"/>
      <c r="KD435" s="45"/>
      <c r="KE435" s="45"/>
      <c r="KF435" s="45"/>
      <c r="KG435" s="45"/>
      <c r="KH435" s="45"/>
      <c r="KI435" s="45"/>
      <c r="KJ435" s="45"/>
      <c r="KK435" s="45"/>
      <c r="KL435" s="45"/>
      <c r="KM435" s="45"/>
      <c r="KN435" s="45"/>
      <c r="KO435" s="45"/>
      <c r="KP435" s="45"/>
      <c r="KQ435" s="45"/>
      <c r="KR435" s="45"/>
      <c r="KS435" s="45"/>
      <c r="KT435" s="45"/>
      <c r="KU435" s="45"/>
      <c r="KV435" s="45"/>
      <c r="KW435" s="45"/>
      <c r="KX435" s="45"/>
      <c r="KY435" s="45"/>
      <c r="KZ435" s="45"/>
      <c r="LA435" s="45"/>
      <c r="LB435" s="45"/>
      <c r="LC435" s="45"/>
      <c r="LD435" s="45"/>
      <c r="LE435" s="45"/>
      <c r="LF435" s="45"/>
      <c r="LG435" s="45"/>
      <c r="LH435" s="45"/>
      <c r="LI435" s="45"/>
      <c r="LJ435" s="45"/>
      <c r="LK435" s="45"/>
      <c r="LL435" s="45"/>
      <c r="LM435" s="45"/>
      <c r="LN435" s="45"/>
      <c r="LO435" s="45"/>
      <c r="LP435" s="45"/>
      <c r="LQ435" s="45"/>
      <c r="LR435" s="45"/>
      <c r="LS435" s="45"/>
      <c r="LT435" s="45"/>
      <c r="LU435" s="45"/>
      <c r="LV435" s="45"/>
      <c r="LW435" s="45"/>
      <c r="LX435" s="45"/>
      <c r="LY435" s="45"/>
      <c r="LZ435" s="45"/>
      <c r="MA435" s="45"/>
      <c r="MB435" s="45"/>
      <c r="MC435" s="45"/>
      <c r="MD435" s="45"/>
      <c r="ME435" s="45"/>
      <c r="MF435" s="45"/>
      <c r="MG435" s="45"/>
      <c r="MH435" s="45"/>
      <c r="MI435" s="45"/>
      <c r="MJ435" s="45"/>
      <c r="MK435" s="45"/>
      <c r="ML435" s="45"/>
      <c r="MM435" s="45"/>
      <c r="MN435" s="45"/>
      <c r="MO435" s="45"/>
      <c r="MP435" s="45"/>
      <c r="MQ435" s="45"/>
      <c r="MR435" s="45"/>
      <c r="MS435" s="45"/>
      <c r="MT435" s="45"/>
      <c r="MU435" s="45"/>
      <c r="MV435" s="45"/>
      <c r="MW435" s="45"/>
      <c r="MX435" s="45"/>
      <c r="MY435" s="45"/>
      <c r="MZ435" s="45"/>
      <c r="NA435" s="45"/>
      <c r="NB435" s="45"/>
    </row>
    <row r="436" spans="2:366" x14ac:dyDescent="0.2">
      <c r="B436" s="45"/>
      <c r="C436" s="58"/>
      <c r="D436" s="148"/>
      <c r="E436" s="149"/>
      <c r="F436" s="58"/>
      <c r="G436" s="148"/>
      <c r="H436" s="149"/>
      <c r="I436" s="58"/>
      <c r="J436" s="148"/>
      <c r="K436" s="149"/>
      <c r="L436" s="58"/>
      <c r="M436" s="148"/>
      <c r="N436" s="149"/>
      <c r="O436" s="58"/>
      <c r="P436" s="148"/>
      <c r="Q436" s="149"/>
      <c r="R436" s="58"/>
      <c r="S436" s="148"/>
      <c r="T436" s="149"/>
      <c r="U436" s="58"/>
      <c r="V436" s="148"/>
      <c r="W436" s="149"/>
      <c r="X436" s="58"/>
      <c r="Y436" s="148"/>
      <c r="Z436" s="149"/>
      <c r="AA436" s="58"/>
      <c r="AB436" s="148"/>
      <c r="AC436" s="149"/>
      <c r="JG436" s="44"/>
      <c r="JH436" s="45"/>
      <c r="JI436" s="45"/>
      <c r="JJ436" s="45"/>
      <c r="JK436" s="45"/>
      <c r="JL436" s="45"/>
      <c r="JM436" s="45"/>
      <c r="JN436" s="45"/>
      <c r="JO436" s="45"/>
      <c r="JP436" s="45"/>
      <c r="JQ436" s="45"/>
      <c r="JR436" s="45"/>
      <c r="JS436" s="45"/>
      <c r="JT436" s="45"/>
      <c r="JU436" s="45"/>
      <c r="JV436" s="45"/>
      <c r="JW436" s="45"/>
      <c r="JX436" s="45"/>
      <c r="JY436" s="45"/>
      <c r="JZ436" s="45"/>
      <c r="KA436" s="45"/>
      <c r="KB436" s="45"/>
      <c r="KC436" s="45"/>
      <c r="KD436" s="45"/>
      <c r="KE436" s="45"/>
      <c r="KF436" s="45"/>
      <c r="KG436" s="45"/>
      <c r="KH436" s="45"/>
      <c r="KI436" s="45"/>
      <c r="KJ436" s="45"/>
      <c r="KK436" s="45"/>
      <c r="KL436" s="45"/>
      <c r="KM436" s="45"/>
      <c r="KN436" s="45"/>
      <c r="KO436" s="45"/>
      <c r="KP436" s="45"/>
      <c r="KQ436" s="45"/>
      <c r="KR436" s="45"/>
      <c r="KS436" s="45"/>
      <c r="KT436" s="45"/>
      <c r="KU436" s="45"/>
      <c r="KV436" s="45"/>
      <c r="KW436" s="45"/>
      <c r="KX436" s="45"/>
      <c r="KY436" s="45"/>
      <c r="KZ436" s="45"/>
      <c r="LA436" s="45"/>
      <c r="LB436" s="45"/>
      <c r="LC436" s="45"/>
      <c r="LD436" s="45"/>
      <c r="LE436" s="45"/>
      <c r="LF436" s="45"/>
      <c r="LG436" s="45"/>
      <c r="LH436" s="45"/>
      <c r="LI436" s="45"/>
      <c r="LJ436" s="45"/>
      <c r="LK436" s="45"/>
      <c r="LL436" s="45"/>
      <c r="LM436" s="45"/>
      <c r="LN436" s="45"/>
      <c r="LO436" s="45"/>
      <c r="LP436" s="45"/>
      <c r="LQ436" s="45"/>
      <c r="LR436" s="45"/>
      <c r="LS436" s="45"/>
      <c r="LT436" s="45"/>
      <c r="LU436" s="45"/>
      <c r="LV436" s="45"/>
      <c r="LW436" s="45"/>
      <c r="LX436" s="45"/>
      <c r="LY436" s="45"/>
      <c r="LZ436" s="45"/>
      <c r="MA436" s="45"/>
      <c r="MB436" s="45"/>
      <c r="MC436" s="45"/>
      <c r="MD436" s="45"/>
      <c r="ME436" s="45"/>
      <c r="MF436" s="45"/>
      <c r="MG436" s="45"/>
      <c r="MH436" s="45"/>
      <c r="MI436" s="45"/>
      <c r="MJ436" s="45"/>
      <c r="MK436" s="45"/>
      <c r="ML436" s="45"/>
      <c r="MM436" s="45"/>
      <c r="MN436" s="45"/>
      <c r="MO436" s="45"/>
      <c r="MP436" s="45"/>
      <c r="MQ436" s="45"/>
      <c r="MR436" s="45"/>
      <c r="MS436" s="45"/>
      <c r="MT436" s="45"/>
      <c r="MU436" s="45"/>
      <c r="MV436" s="45"/>
      <c r="MW436" s="45"/>
      <c r="MX436" s="45"/>
      <c r="MY436" s="45"/>
      <c r="MZ436" s="45"/>
      <c r="NA436" s="45"/>
      <c r="NB436" s="45"/>
    </row>
    <row r="437" spans="2:366" x14ac:dyDescent="0.2">
      <c r="B437" s="45"/>
      <c r="C437" s="58"/>
      <c r="D437" s="148"/>
      <c r="E437" s="149"/>
      <c r="F437" s="58"/>
      <c r="G437" s="148"/>
      <c r="H437" s="149"/>
      <c r="I437" s="58"/>
      <c r="J437" s="148"/>
      <c r="K437" s="149"/>
      <c r="L437" s="58"/>
      <c r="M437" s="148"/>
      <c r="N437" s="149"/>
      <c r="O437" s="58"/>
      <c r="P437" s="148"/>
      <c r="Q437" s="149"/>
      <c r="R437" s="58"/>
      <c r="S437" s="148"/>
      <c r="T437" s="149"/>
      <c r="U437" s="58"/>
      <c r="V437" s="148"/>
      <c r="W437" s="149"/>
      <c r="X437" s="58"/>
      <c r="Y437" s="148"/>
      <c r="Z437" s="149"/>
      <c r="AA437" s="58"/>
      <c r="AB437" s="148"/>
      <c r="AC437" s="149"/>
      <c r="JG437" s="44"/>
      <c r="JH437" s="45"/>
      <c r="JI437" s="45"/>
      <c r="JJ437" s="45"/>
      <c r="JK437" s="45"/>
      <c r="JL437" s="45"/>
      <c r="JM437" s="45"/>
      <c r="JN437" s="45"/>
      <c r="JO437" s="45"/>
      <c r="JP437" s="45"/>
      <c r="JQ437" s="45"/>
      <c r="JR437" s="45"/>
      <c r="JS437" s="45"/>
      <c r="JT437" s="45"/>
      <c r="JU437" s="45"/>
      <c r="JV437" s="45"/>
      <c r="JW437" s="45"/>
      <c r="JX437" s="45"/>
      <c r="JY437" s="45"/>
      <c r="JZ437" s="45"/>
      <c r="KA437" s="45"/>
      <c r="KB437" s="45"/>
      <c r="KC437" s="45"/>
      <c r="KD437" s="45"/>
      <c r="KE437" s="45"/>
      <c r="KF437" s="45"/>
      <c r="KG437" s="45"/>
      <c r="KH437" s="45"/>
      <c r="KI437" s="45"/>
      <c r="KJ437" s="45"/>
      <c r="KK437" s="45"/>
      <c r="KL437" s="45"/>
      <c r="KM437" s="45"/>
      <c r="KN437" s="45"/>
      <c r="KO437" s="45"/>
      <c r="KP437" s="45"/>
      <c r="KQ437" s="45"/>
      <c r="KR437" s="45"/>
      <c r="KS437" s="45"/>
      <c r="KT437" s="45"/>
      <c r="KU437" s="45"/>
      <c r="KV437" s="45"/>
      <c r="KW437" s="45"/>
      <c r="KX437" s="45"/>
      <c r="KY437" s="45"/>
      <c r="KZ437" s="45"/>
      <c r="LA437" s="45"/>
      <c r="LB437" s="45"/>
      <c r="LC437" s="45"/>
      <c r="LD437" s="45"/>
      <c r="LE437" s="45"/>
      <c r="LF437" s="45"/>
      <c r="LG437" s="45"/>
      <c r="LH437" s="45"/>
      <c r="LI437" s="45"/>
      <c r="LJ437" s="45"/>
      <c r="LK437" s="45"/>
      <c r="LL437" s="45"/>
      <c r="LM437" s="45"/>
      <c r="LN437" s="45"/>
      <c r="LO437" s="45"/>
      <c r="LP437" s="45"/>
      <c r="LQ437" s="45"/>
      <c r="LR437" s="45"/>
      <c r="LS437" s="45"/>
      <c r="LT437" s="45"/>
      <c r="LU437" s="45"/>
      <c r="LV437" s="45"/>
      <c r="LW437" s="45"/>
      <c r="LX437" s="45"/>
      <c r="LY437" s="45"/>
      <c r="LZ437" s="45"/>
      <c r="MA437" s="45"/>
      <c r="MB437" s="45"/>
      <c r="MC437" s="45"/>
      <c r="MD437" s="45"/>
      <c r="ME437" s="45"/>
      <c r="MF437" s="45"/>
      <c r="MG437" s="45"/>
      <c r="MH437" s="45"/>
      <c r="MI437" s="45"/>
      <c r="MJ437" s="45"/>
      <c r="MK437" s="45"/>
      <c r="ML437" s="45"/>
      <c r="MM437" s="45"/>
      <c r="MN437" s="45"/>
      <c r="MO437" s="45"/>
      <c r="MP437" s="45"/>
      <c r="MQ437" s="45"/>
      <c r="MR437" s="45"/>
      <c r="MS437" s="45"/>
      <c r="MT437" s="45"/>
      <c r="MU437" s="45"/>
      <c r="MV437" s="45"/>
      <c r="MW437" s="45"/>
      <c r="MX437" s="45"/>
      <c r="MY437" s="45"/>
      <c r="MZ437" s="45"/>
      <c r="NA437" s="45"/>
      <c r="NB437" s="45"/>
    </row>
    <row r="438" spans="2:366" x14ac:dyDescent="0.2">
      <c r="B438" s="45"/>
      <c r="C438" s="58"/>
      <c r="D438" s="148"/>
      <c r="E438" s="149"/>
      <c r="F438" s="58"/>
      <c r="G438" s="148"/>
      <c r="H438" s="149"/>
      <c r="I438" s="58"/>
      <c r="J438" s="148"/>
      <c r="K438" s="149"/>
      <c r="L438" s="58"/>
      <c r="M438" s="148"/>
      <c r="N438" s="149"/>
      <c r="O438" s="58"/>
      <c r="P438" s="148"/>
      <c r="Q438" s="149"/>
      <c r="R438" s="58"/>
      <c r="S438" s="148"/>
      <c r="T438" s="149"/>
      <c r="U438" s="58"/>
      <c r="V438" s="148"/>
      <c r="W438" s="149"/>
      <c r="X438" s="58"/>
      <c r="Y438" s="148"/>
      <c r="Z438" s="149"/>
      <c r="AA438" s="58"/>
      <c r="AB438" s="148"/>
      <c r="AC438" s="149"/>
      <c r="JG438" s="44"/>
      <c r="JH438" s="45"/>
      <c r="JI438" s="45"/>
      <c r="JJ438" s="45"/>
      <c r="JK438" s="45"/>
      <c r="JL438" s="45"/>
      <c r="JM438" s="45"/>
      <c r="JN438" s="45"/>
      <c r="JO438" s="45"/>
      <c r="JP438" s="45"/>
      <c r="JQ438" s="45"/>
      <c r="JR438" s="45"/>
      <c r="JS438" s="45"/>
      <c r="JT438" s="45"/>
      <c r="JU438" s="45"/>
      <c r="JV438" s="45"/>
      <c r="JW438" s="45"/>
      <c r="JX438" s="45"/>
      <c r="JY438" s="45"/>
      <c r="JZ438" s="45"/>
      <c r="KA438" s="45"/>
      <c r="KB438" s="45"/>
      <c r="KC438" s="45"/>
      <c r="KD438" s="45"/>
      <c r="KE438" s="45"/>
      <c r="KF438" s="45"/>
      <c r="KG438" s="45"/>
      <c r="KH438" s="45"/>
      <c r="KI438" s="45"/>
      <c r="KJ438" s="45"/>
      <c r="KK438" s="45"/>
      <c r="KL438" s="45"/>
      <c r="KM438" s="45"/>
      <c r="KN438" s="45"/>
      <c r="KO438" s="45"/>
      <c r="KP438" s="45"/>
      <c r="KQ438" s="45"/>
      <c r="KR438" s="45"/>
      <c r="KS438" s="45"/>
      <c r="KT438" s="45"/>
      <c r="KU438" s="45"/>
      <c r="KV438" s="45"/>
      <c r="KW438" s="45"/>
      <c r="KX438" s="45"/>
      <c r="KY438" s="45"/>
      <c r="KZ438" s="45"/>
      <c r="LA438" s="45"/>
      <c r="LB438" s="45"/>
      <c r="LC438" s="45"/>
      <c r="LD438" s="45"/>
      <c r="LE438" s="45"/>
      <c r="LF438" s="45"/>
      <c r="LG438" s="45"/>
      <c r="LH438" s="45"/>
      <c r="LI438" s="45"/>
      <c r="LJ438" s="45"/>
      <c r="LK438" s="45"/>
      <c r="LL438" s="45"/>
      <c r="LM438" s="45"/>
      <c r="LN438" s="45"/>
      <c r="LO438" s="45"/>
      <c r="LP438" s="45"/>
      <c r="LQ438" s="45"/>
      <c r="LR438" s="45"/>
      <c r="LS438" s="45"/>
      <c r="LT438" s="45"/>
      <c r="LU438" s="45"/>
      <c r="LV438" s="45"/>
      <c r="LW438" s="45"/>
      <c r="LX438" s="45"/>
      <c r="LY438" s="45"/>
      <c r="LZ438" s="45"/>
      <c r="MA438" s="45"/>
      <c r="MB438" s="45"/>
      <c r="MC438" s="45"/>
      <c r="MD438" s="45"/>
      <c r="ME438" s="45"/>
      <c r="MF438" s="45"/>
      <c r="MG438" s="45"/>
      <c r="MH438" s="45"/>
      <c r="MI438" s="45"/>
      <c r="MJ438" s="45"/>
      <c r="MK438" s="45"/>
      <c r="ML438" s="45"/>
      <c r="MM438" s="45"/>
      <c r="MN438" s="45"/>
      <c r="MO438" s="45"/>
      <c r="MP438" s="45"/>
      <c r="MQ438" s="45"/>
      <c r="MR438" s="45"/>
      <c r="MS438" s="45"/>
      <c r="MT438" s="45"/>
      <c r="MU438" s="45"/>
      <c r="MV438" s="45"/>
      <c r="MW438" s="45"/>
      <c r="MX438" s="45"/>
      <c r="MY438" s="45"/>
      <c r="MZ438" s="45"/>
      <c r="NA438" s="45"/>
      <c r="NB438" s="45"/>
    </row>
    <row r="439" spans="2:366" x14ac:dyDescent="0.2">
      <c r="B439" s="45"/>
      <c r="C439" s="58"/>
      <c r="D439" s="148"/>
      <c r="E439" s="149"/>
      <c r="F439" s="58"/>
      <c r="G439" s="148"/>
      <c r="H439" s="149"/>
      <c r="I439" s="58"/>
      <c r="J439" s="148"/>
      <c r="K439" s="149"/>
      <c r="L439" s="58"/>
      <c r="M439" s="148"/>
      <c r="N439" s="149"/>
      <c r="O439" s="58"/>
      <c r="P439" s="148"/>
      <c r="Q439" s="149"/>
      <c r="R439" s="58"/>
      <c r="S439" s="148"/>
      <c r="T439" s="149"/>
      <c r="U439" s="58"/>
      <c r="V439" s="148"/>
      <c r="W439" s="149"/>
      <c r="X439" s="58"/>
      <c r="Y439" s="148"/>
      <c r="Z439" s="149"/>
      <c r="AA439" s="58"/>
      <c r="AB439" s="148"/>
      <c r="AC439" s="149"/>
      <c r="JG439" s="44"/>
      <c r="JH439" s="45"/>
      <c r="JI439" s="45"/>
      <c r="JJ439" s="45"/>
      <c r="JK439" s="45"/>
      <c r="JL439" s="45"/>
      <c r="JM439" s="45"/>
      <c r="JN439" s="45"/>
      <c r="JO439" s="45"/>
      <c r="JP439" s="45"/>
      <c r="JQ439" s="45"/>
      <c r="JR439" s="45"/>
      <c r="JS439" s="45"/>
      <c r="JT439" s="45"/>
      <c r="JU439" s="45"/>
      <c r="JV439" s="45"/>
      <c r="JW439" s="45"/>
      <c r="JX439" s="45"/>
      <c r="JY439" s="45"/>
      <c r="JZ439" s="45"/>
      <c r="KA439" s="45"/>
      <c r="KB439" s="45"/>
      <c r="KC439" s="45"/>
      <c r="KD439" s="45"/>
      <c r="KE439" s="45"/>
      <c r="KF439" s="45"/>
      <c r="KG439" s="45"/>
      <c r="KH439" s="45"/>
      <c r="KI439" s="45"/>
      <c r="KJ439" s="45"/>
      <c r="KK439" s="45"/>
      <c r="KL439" s="45"/>
      <c r="KM439" s="45"/>
      <c r="KN439" s="45"/>
      <c r="KO439" s="45"/>
      <c r="KP439" s="45"/>
      <c r="KQ439" s="45"/>
      <c r="KR439" s="45"/>
      <c r="KS439" s="45"/>
      <c r="KT439" s="45"/>
      <c r="KU439" s="45"/>
      <c r="KV439" s="45"/>
      <c r="KW439" s="45"/>
      <c r="KX439" s="45"/>
      <c r="KY439" s="45"/>
      <c r="KZ439" s="45"/>
      <c r="LA439" s="45"/>
      <c r="LB439" s="45"/>
      <c r="LC439" s="45"/>
      <c r="LD439" s="45"/>
      <c r="LE439" s="45"/>
      <c r="LF439" s="45"/>
      <c r="LG439" s="45"/>
      <c r="LH439" s="45"/>
      <c r="LI439" s="45"/>
      <c r="LJ439" s="45"/>
      <c r="LK439" s="45"/>
      <c r="LL439" s="45"/>
      <c r="LM439" s="45"/>
      <c r="LN439" s="45"/>
      <c r="LO439" s="45"/>
      <c r="LP439" s="45"/>
      <c r="LQ439" s="45"/>
      <c r="LR439" s="45"/>
      <c r="LS439" s="45"/>
      <c r="LT439" s="45"/>
      <c r="LU439" s="45"/>
      <c r="LV439" s="45"/>
      <c r="LW439" s="45"/>
      <c r="LX439" s="45"/>
      <c r="LY439" s="45"/>
      <c r="LZ439" s="45"/>
      <c r="MA439" s="45"/>
      <c r="MB439" s="45"/>
      <c r="MC439" s="45"/>
      <c r="MD439" s="45"/>
      <c r="ME439" s="45"/>
      <c r="MF439" s="45"/>
      <c r="MG439" s="45"/>
      <c r="MH439" s="45"/>
      <c r="MI439" s="45"/>
      <c r="MJ439" s="45"/>
      <c r="MK439" s="45"/>
      <c r="ML439" s="45"/>
      <c r="MM439" s="45"/>
      <c r="MN439" s="45"/>
      <c r="MO439" s="45"/>
      <c r="MP439" s="45"/>
      <c r="MQ439" s="45"/>
      <c r="MR439" s="45"/>
      <c r="MS439" s="45"/>
      <c r="MT439" s="45"/>
      <c r="MU439" s="45"/>
      <c r="MV439" s="45"/>
      <c r="MW439" s="45"/>
      <c r="MX439" s="45"/>
      <c r="MY439" s="45"/>
      <c r="MZ439" s="45"/>
      <c r="NA439" s="45"/>
      <c r="NB439" s="45"/>
    </row>
    <row r="440" spans="2:366" x14ac:dyDescent="0.2">
      <c r="B440" s="45"/>
      <c r="C440" s="58"/>
      <c r="D440" s="148"/>
      <c r="E440" s="149"/>
      <c r="F440" s="58"/>
      <c r="G440" s="148"/>
      <c r="H440" s="149"/>
      <c r="I440" s="58"/>
      <c r="J440" s="148"/>
      <c r="K440" s="149"/>
      <c r="L440" s="58"/>
      <c r="M440" s="148"/>
      <c r="N440" s="149"/>
      <c r="O440" s="58"/>
      <c r="P440" s="148"/>
      <c r="Q440" s="149"/>
      <c r="R440" s="58"/>
      <c r="S440" s="148"/>
      <c r="T440" s="149"/>
      <c r="U440" s="58"/>
      <c r="V440" s="148"/>
      <c r="W440" s="149"/>
      <c r="X440" s="58"/>
      <c r="Y440" s="148"/>
      <c r="Z440" s="149"/>
      <c r="AA440" s="58"/>
      <c r="AB440" s="148"/>
      <c r="AC440" s="149"/>
      <c r="JG440" s="44"/>
      <c r="JH440" s="45"/>
      <c r="JI440" s="45"/>
      <c r="JJ440" s="45"/>
      <c r="JK440" s="45"/>
      <c r="JL440" s="45"/>
      <c r="JM440" s="45"/>
      <c r="JN440" s="45"/>
      <c r="JO440" s="45"/>
      <c r="JP440" s="45"/>
      <c r="JQ440" s="45"/>
      <c r="JR440" s="45"/>
      <c r="JS440" s="45"/>
      <c r="JT440" s="45"/>
      <c r="JU440" s="45"/>
      <c r="JV440" s="45"/>
      <c r="JW440" s="45"/>
      <c r="JX440" s="45"/>
      <c r="JY440" s="45"/>
      <c r="JZ440" s="45"/>
      <c r="KA440" s="45"/>
      <c r="KB440" s="45"/>
      <c r="KC440" s="45"/>
      <c r="KD440" s="45"/>
      <c r="KE440" s="45"/>
      <c r="KF440" s="45"/>
      <c r="KG440" s="45"/>
      <c r="KH440" s="45"/>
      <c r="KI440" s="45"/>
      <c r="KJ440" s="45"/>
      <c r="KK440" s="45"/>
      <c r="KL440" s="45"/>
      <c r="KM440" s="45"/>
      <c r="KN440" s="45"/>
      <c r="KO440" s="45"/>
      <c r="KP440" s="45"/>
      <c r="KQ440" s="45"/>
      <c r="KR440" s="45"/>
      <c r="KS440" s="45"/>
      <c r="KT440" s="45"/>
      <c r="KU440" s="45"/>
      <c r="KV440" s="45"/>
      <c r="KW440" s="45"/>
      <c r="KX440" s="45"/>
      <c r="KY440" s="45"/>
      <c r="KZ440" s="45"/>
      <c r="LA440" s="45"/>
      <c r="LB440" s="45"/>
      <c r="LC440" s="45"/>
      <c r="LD440" s="45"/>
      <c r="LE440" s="45"/>
      <c r="LF440" s="45"/>
      <c r="LG440" s="45"/>
      <c r="LH440" s="45"/>
      <c r="LI440" s="45"/>
      <c r="LJ440" s="45"/>
      <c r="LK440" s="45"/>
      <c r="LL440" s="45"/>
      <c r="LM440" s="45"/>
      <c r="LN440" s="45"/>
      <c r="LO440" s="45"/>
      <c r="LP440" s="45"/>
      <c r="LQ440" s="45"/>
      <c r="LR440" s="45"/>
      <c r="LS440" s="45"/>
      <c r="LT440" s="45"/>
      <c r="LU440" s="45"/>
      <c r="LV440" s="45"/>
      <c r="LW440" s="45"/>
      <c r="LX440" s="45"/>
      <c r="LY440" s="45"/>
      <c r="LZ440" s="45"/>
      <c r="MA440" s="45"/>
      <c r="MB440" s="45"/>
      <c r="MC440" s="45"/>
      <c r="MD440" s="45"/>
      <c r="ME440" s="45"/>
      <c r="MF440" s="45"/>
      <c r="MG440" s="45"/>
      <c r="MH440" s="45"/>
      <c r="MI440" s="45"/>
      <c r="MJ440" s="45"/>
      <c r="MK440" s="45"/>
      <c r="ML440" s="45"/>
      <c r="MM440" s="45"/>
      <c r="MN440" s="45"/>
      <c r="MO440" s="45"/>
      <c r="MP440" s="45"/>
      <c r="MQ440" s="45"/>
      <c r="MR440" s="45"/>
      <c r="MS440" s="45"/>
      <c r="MT440" s="45"/>
      <c r="MU440" s="45"/>
      <c r="MV440" s="45"/>
      <c r="MW440" s="45"/>
      <c r="MX440" s="45"/>
      <c r="MY440" s="45"/>
      <c r="MZ440" s="45"/>
      <c r="NA440" s="45"/>
      <c r="NB440" s="45"/>
    </row>
    <row r="441" spans="2:366" x14ac:dyDescent="0.2">
      <c r="B441" s="45"/>
      <c r="C441" s="58"/>
      <c r="D441" s="148"/>
      <c r="E441" s="149"/>
      <c r="F441" s="58"/>
      <c r="G441" s="148"/>
      <c r="H441" s="149"/>
      <c r="I441" s="58"/>
      <c r="J441" s="148"/>
      <c r="K441" s="149"/>
      <c r="L441" s="58"/>
      <c r="M441" s="148"/>
      <c r="N441" s="149"/>
      <c r="O441" s="58"/>
      <c r="P441" s="148"/>
      <c r="Q441" s="149"/>
      <c r="R441" s="58"/>
      <c r="S441" s="148"/>
      <c r="T441" s="149"/>
      <c r="U441" s="58"/>
      <c r="V441" s="148"/>
      <c r="W441" s="149"/>
      <c r="X441" s="58"/>
      <c r="Y441" s="148"/>
      <c r="Z441" s="149"/>
      <c r="AA441" s="58"/>
      <c r="AB441" s="148"/>
      <c r="AC441" s="149"/>
      <c r="JG441" s="44"/>
      <c r="JH441" s="45"/>
      <c r="JI441" s="45"/>
      <c r="JJ441" s="45"/>
      <c r="JK441" s="45"/>
      <c r="JL441" s="45"/>
      <c r="JM441" s="45"/>
      <c r="JN441" s="45"/>
      <c r="JO441" s="45"/>
      <c r="JP441" s="45"/>
      <c r="JQ441" s="45"/>
      <c r="JR441" s="45"/>
      <c r="JS441" s="45"/>
      <c r="JT441" s="45"/>
      <c r="JU441" s="45"/>
      <c r="JV441" s="45"/>
      <c r="JW441" s="45"/>
      <c r="JX441" s="45"/>
      <c r="JY441" s="45"/>
      <c r="JZ441" s="45"/>
      <c r="KA441" s="45"/>
      <c r="KB441" s="45"/>
      <c r="KC441" s="45"/>
      <c r="KD441" s="45"/>
      <c r="KE441" s="45"/>
      <c r="KF441" s="45"/>
      <c r="KG441" s="45"/>
      <c r="KH441" s="45"/>
      <c r="KI441" s="45"/>
      <c r="KJ441" s="45"/>
      <c r="KK441" s="45"/>
      <c r="KL441" s="45"/>
      <c r="KM441" s="45"/>
      <c r="KN441" s="45"/>
      <c r="KO441" s="45"/>
      <c r="KP441" s="45"/>
      <c r="KQ441" s="45"/>
      <c r="KR441" s="45"/>
      <c r="KS441" s="45"/>
      <c r="KT441" s="45"/>
      <c r="KU441" s="45"/>
      <c r="KV441" s="45"/>
      <c r="KW441" s="45"/>
      <c r="KX441" s="45"/>
      <c r="KY441" s="45"/>
      <c r="KZ441" s="45"/>
      <c r="LA441" s="45"/>
      <c r="LB441" s="45"/>
      <c r="LC441" s="45"/>
      <c r="LD441" s="45"/>
      <c r="LE441" s="45"/>
      <c r="LF441" s="45"/>
      <c r="LG441" s="45"/>
      <c r="LH441" s="45"/>
      <c r="LI441" s="45"/>
      <c r="LJ441" s="45"/>
      <c r="LK441" s="45"/>
      <c r="LL441" s="45"/>
      <c r="LM441" s="45"/>
      <c r="LN441" s="45"/>
      <c r="LO441" s="45"/>
      <c r="LP441" s="45"/>
      <c r="LQ441" s="45"/>
      <c r="LR441" s="45"/>
      <c r="LS441" s="45"/>
      <c r="LT441" s="45"/>
      <c r="LU441" s="45"/>
      <c r="LV441" s="45"/>
      <c r="LW441" s="45"/>
      <c r="LX441" s="45"/>
      <c r="LY441" s="45"/>
      <c r="LZ441" s="45"/>
      <c r="MA441" s="45"/>
      <c r="MB441" s="45"/>
      <c r="MC441" s="45"/>
      <c r="MD441" s="45"/>
      <c r="ME441" s="45"/>
      <c r="MF441" s="45"/>
      <c r="MG441" s="45"/>
      <c r="MH441" s="45"/>
      <c r="MI441" s="45"/>
      <c r="MJ441" s="45"/>
      <c r="MK441" s="45"/>
      <c r="ML441" s="45"/>
      <c r="MM441" s="45"/>
      <c r="MN441" s="45"/>
      <c r="MO441" s="45"/>
      <c r="MP441" s="45"/>
      <c r="MQ441" s="45"/>
      <c r="MR441" s="45"/>
      <c r="MS441" s="45"/>
      <c r="MT441" s="45"/>
      <c r="MU441" s="45"/>
      <c r="MV441" s="45"/>
      <c r="MW441" s="45"/>
      <c r="MX441" s="45"/>
      <c r="MY441" s="45"/>
      <c r="MZ441" s="45"/>
      <c r="NA441" s="45"/>
      <c r="NB441" s="45"/>
    </row>
    <row r="442" spans="2:366" x14ac:dyDescent="0.2">
      <c r="B442" s="45"/>
      <c r="C442" s="58"/>
      <c r="D442" s="148"/>
      <c r="E442" s="149"/>
      <c r="F442" s="58"/>
      <c r="G442" s="148"/>
      <c r="H442" s="149"/>
      <c r="I442" s="58"/>
      <c r="J442" s="148"/>
      <c r="K442" s="149"/>
      <c r="L442" s="58"/>
      <c r="M442" s="148"/>
      <c r="N442" s="149"/>
      <c r="O442" s="58"/>
      <c r="P442" s="148"/>
      <c r="Q442" s="149"/>
      <c r="R442" s="58"/>
      <c r="S442" s="148"/>
      <c r="T442" s="149"/>
      <c r="U442" s="58"/>
      <c r="V442" s="148"/>
      <c r="W442" s="149"/>
      <c r="X442" s="58"/>
      <c r="Y442" s="148"/>
      <c r="Z442" s="149"/>
      <c r="AA442" s="58"/>
      <c r="AB442" s="148"/>
      <c r="AC442" s="149"/>
      <c r="JG442" s="44"/>
      <c r="JH442" s="45"/>
      <c r="JI442" s="45"/>
      <c r="JJ442" s="45"/>
      <c r="JK442" s="45"/>
      <c r="JL442" s="45"/>
      <c r="JM442" s="45"/>
      <c r="JN442" s="45"/>
      <c r="JO442" s="45"/>
      <c r="JP442" s="45"/>
      <c r="JQ442" s="45"/>
      <c r="JR442" s="45"/>
      <c r="JS442" s="45"/>
      <c r="JT442" s="45"/>
      <c r="JU442" s="45"/>
      <c r="JV442" s="45"/>
      <c r="JW442" s="45"/>
      <c r="JX442" s="45"/>
      <c r="JY442" s="45"/>
      <c r="JZ442" s="45"/>
      <c r="KA442" s="45"/>
      <c r="KB442" s="45"/>
      <c r="KC442" s="45"/>
      <c r="KD442" s="45"/>
      <c r="KE442" s="45"/>
      <c r="KF442" s="45"/>
      <c r="KG442" s="45"/>
      <c r="KH442" s="45"/>
      <c r="KI442" s="45"/>
      <c r="KJ442" s="45"/>
      <c r="KK442" s="45"/>
      <c r="KL442" s="45"/>
      <c r="KM442" s="45"/>
      <c r="KN442" s="45"/>
      <c r="KO442" s="45"/>
      <c r="KP442" s="45"/>
      <c r="KQ442" s="45"/>
      <c r="KR442" s="45"/>
      <c r="KS442" s="45"/>
      <c r="KT442" s="45"/>
      <c r="KU442" s="45"/>
      <c r="KV442" s="45"/>
      <c r="KW442" s="45"/>
      <c r="KX442" s="45"/>
      <c r="KY442" s="45"/>
      <c r="KZ442" s="45"/>
      <c r="LA442" s="45"/>
      <c r="LB442" s="45"/>
      <c r="LC442" s="45"/>
      <c r="LD442" s="45"/>
      <c r="LE442" s="45"/>
      <c r="LF442" s="45"/>
      <c r="LG442" s="45"/>
      <c r="LH442" s="45"/>
      <c r="LI442" s="45"/>
      <c r="LJ442" s="45"/>
      <c r="LK442" s="45"/>
      <c r="LL442" s="45"/>
      <c r="LM442" s="45"/>
      <c r="LN442" s="45"/>
      <c r="LO442" s="45"/>
      <c r="LP442" s="45"/>
      <c r="LQ442" s="45"/>
      <c r="LR442" s="45"/>
      <c r="LS442" s="45"/>
      <c r="LT442" s="45"/>
      <c r="LU442" s="45"/>
      <c r="LV442" s="45"/>
      <c r="LW442" s="45"/>
      <c r="LX442" s="45"/>
      <c r="LY442" s="45"/>
      <c r="LZ442" s="45"/>
      <c r="MA442" s="45"/>
      <c r="MB442" s="45"/>
      <c r="MC442" s="45"/>
      <c r="MD442" s="45"/>
      <c r="ME442" s="45"/>
      <c r="MF442" s="45"/>
      <c r="MG442" s="45"/>
      <c r="MH442" s="45"/>
      <c r="MI442" s="45"/>
      <c r="MJ442" s="45"/>
      <c r="MK442" s="45"/>
      <c r="ML442" s="45"/>
      <c r="MM442" s="45"/>
      <c r="MN442" s="45"/>
      <c r="MO442" s="45"/>
      <c r="MP442" s="45"/>
      <c r="MQ442" s="45"/>
      <c r="MR442" s="45"/>
      <c r="MS442" s="45"/>
      <c r="MT442" s="45"/>
      <c r="MU442" s="45"/>
      <c r="MV442" s="45"/>
      <c r="MW442" s="45"/>
      <c r="MX442" s="45"/>
      <c r="MY442" s="45"/>
      <c r="MZ442" s="45"/>
      <c r="NA442" s="45"/>
      <c r="NB442" s="45"/>
    </row>
    <row r="443" spans="2:366" x14ac:dyDescent="0.2">
      <c r="B443" s="45"/>
      <c r="C443" s="58"/>
      <c r="D443" s="148"/>
      <c r="E443" s="149"/>
      <c r="F443" s="58"/>
      <c r="G443" s="148"/>
      <c r="H443" s="149"/>
      <c r="I443" s="58"/>
      <c r="J443" s="148"/>
      <c r="K443" s="149"/>
      <c r="L443" s="58"/>
      <c r="M443" s="148"/>
      <c r="N443" s="149"/>
      <c r="O443" s="58"/>
      <c r="P443" s="148"/>
      <c r="Q443" s="149"/>
      <c r="R443" s="58"/>
      <c r="S443" s="148"/>
      <c r="T443" s="149"/>
      <c r="U443" s="58"/>
      <c r="V443" s="148"/>
      <c r="W443" s="149"/>
      <c r="X443" s="58"/>
      <c r="Y443" s="148"/>
      <c r="Z443" s="149"/>
      <c r="AA443" s="58"/>
      <c r="AB443" s="148"/>
      <c r="AC443" s="149"/>
      <c r="JG443" s="44"/>
      <c r="JH443" s="45"/>
      <c r="JI443" s="45"/>
      <c r="JJ443" s="45"/>
      <c r="JK443" s="45"/>
      <c r="JL443" s="45"/>
      <c r="JM443" s="45"/>
      <c r="JN443" s="45"/>
      <c r="JO443" s="45"/>
      <c r="JP443" s="45"/>
      <c r="JQ443" s="45"/>
      <c r="JR443" s="45"/>
      <c r="JS443" s="45"/>
      <c r="JT443" s="45"/>
      <c r="JU443" s="45"/>
      <c r="JV443" s="45"/>
      <c r="JW443" s="45"/>
      <c r="JX443" s="45"/>
      <c r="JY443" s="45"/>
      <c r="JZ443" s="45"/>
      <c r="KA443" s="45"/>
      <c r="KB443" s="45"/>
      <c r="KC443" s="45"/>
      <c r="KD443" s="45"/>
      <c r="KE443" s="45"/>
      <c r="KF443" s="45"/>
      <c r="KG443" s="45"/>
      <c r="KH443" s="45"/>
      <c r="KI443" s="45"/>
      <c r="KJ443" s="45"/>
      <c r="KK443" s="45"/>
      <c r="KL443" s="45"/>
      <c r="KM443" s="45"/>
      <c r="KN443" s="45"/>
      <c r="KO443" s="45"/>
      <c r="KP443" s="45"/>
      <c r="KQ443" s="45"/>
      <c r="KR443" s="45"/>
      <c r="KS443" s="45"/>
      <c r="KT443" s="45"/>
      <c r="KU443" s="45"/>
      <c r="KV443" s="45"/>
      <c r="KW443" s="45"/>
      <c r="KX443" s="45"/>
      <c r="KY443" s="45"/>
      <c r="KZ443" s="45"/>
      <c r="LA443" s="45"/>
      <c r="LB443" s="45"/>
      <c r="LC443" s="45"/>
      <c r="LD443" s="45"/>
      <c r="LE443" s="45"/>
      <c r="LF443" s="45"/>
      <c r="LG443" s="45"/>
      <c r="LH443" s="45"/>
      <c r="LI443" s="45"/>
      <c r="LJ443" s="45"/>
      <c r="LK443" s="45"/>
      <c r="LL443" s="45"/>
      <c r="LM443" s="45"/>
      <c r="LN443" s="45"/>
      <c r="LO443" s="45"/>
      <c r="LP443" s="45"/>
      <c r="LQ443" s="45"/>
      <c r="LR443" s="45"/>
      <c r="LS443" s="45"/>
      <c r="LT443" s="45"/>
      <c r="LU443" s="45"/>
      <c r="LV443" s="45"/>
      <c r="LW443" s="45"/>
      <c r="LX443" s="45"/>
      <c r="LY443" s="45"/>
      <c r="LZ443" s="45"/>
      <c r="MA443" s="45"/>
      <c r="MB443" s="45"/>
      <c r="MC443" s="45"/>
      <c r="MD443" s="45"/>
      <c r="ME443" s="45"/>
      <c r="MF443" s="45"/>
      <c r="MG443" s="45"/>
      <c r="MH443" s="45"/>
      <c r="MI443" s="45"/>
      <c r="MJ443" s="45"/>
      <c r="MK443" s="45"/>
      <c r="ML443" s="45"/>
      <c r="MM443" s="45"/>
      <c r="MN443" s="45"/>
      <c r="MO443" s="45"/>
      <c r="MP443" s="45"/>
      <c r="MQ443" s="45"/>
      <c r="MR443" s="45"/>
      <c r="MS443" s="45"/>
      <c r="MT443" s="45"/>
      <c r="MU443" s="45"/>
      <c r="MV443" s="45"/>
      <c r="MW443" s="45"/>
      <c r="MX443" s="45"/>
      <c r="MY443" s="45"/>
      <c r="MZ443" s="45"/>
      <c r="NA443" s="45"/>
      <c r="NB443" s="45"/>
    </row>
    <row r="444" spans="2:366" x14ac:dyDescent="0.2">
      <c r="B444" s="45"/>
      <c r="C444" s="58"/>
      <c r="D444" s="148"/>
      <c r="E444" s="149"/>
      <c r="F444" s="58"/>
      <c r="G444" s="148"/>
      <c r="H444" s="149"/>
      <c r="I444" s="58"/>
      <c r="J444" s="148"/>
      <c r="K444" s="149"/>
      <c r="L444" s="58"/>
      <c r="M444" s="148"/>
      <c r="N444" s="149"/>
      <c r="O444" s="58"/>
      <c r="P444" s="148"/>
      <c r="Q444" s="149"/>
      <c r="R444" s="58"/>
      <c r="S444" s="148"/>
      <c r="T444" s="149"/>
      <c r="U444" s="58"/>
      <c r="V444" s="148"/>
      <c r="W444" s="149"/>
      <c r="X444" s="58"/>
      <c r="Y444" s="148"/>
      <c r="Z444" s="149"/>
      <c r="AA444" s="58"/>
      <c r="AB444" s="148"/>
      <c r="AC444" s="149"/>
      <c r="JG444" s="44"/>
      <c r="JH444" s="45"/>
      <c r="JI444" s="45"/>
      <c r="JJ444" s="45"/>
      <c r="JK444" s="45"/>
      <c r="JL444" s="45"/>
      <c r="JM444" s="45"/>
      <c r="JN444" s="45"/>
      <c r="JO444" s="45"/>
      <c r="JP444" s="45"/>
      <c r="JQ444" s="45"/>
      <c r="JR444" s="45"/>
      <c r="JS444" s="45"/>
      <c r="JT444" s="45"/>
      <c r="JU444" s="45"/>
      <c r="JV444" s="45"/>
      <c r="JW444" s="45"/>
      <c r="JX444" s="45"/>
      <c r="JY444" s="45"/>
      <c r="JZ444" s="45"/>
      <c r="KA444" s="45"/>
      <c r="KB444" s="45"/>
      <c r="KC444" s="45"/>
      <c r="KD444" s="45"/>
      <c r="KE444" s="45"/>
      <c r="KF444" s="45"/>
      <c r="KG444" s="45"/>
      <c r="KH444" s="45"/>
      <c r="KI444" s="45"/>
      <c r="KJ444" s="45"/>
      <c r="KK444" s="45"/>
      <c r="KL444" s="45"/>
      <c r="KM444" s="45"/>
      <c r="KN444" s="45"/>
      <c r="KO444" s="45"/>
      <c r="KP444" s="45"/>
      <c r="KQ444" s="45"/>
      <c r="KR444" s="45"/>
      <c r="KS444" s="45"/>
      <c r="KT444" s="45"/>
      <c r="KU444" s="45"/>
      <c r="KV444" s="45"/>
      <c r="KW444" s="45"/>
      <c r="KX444" s="45"/>
      <c r="KY444" s="45"/>
      <c r="KZ444" s="45"/>
      <c r="LA444" s="45"/>
      <c r="LB444" s="45"/>
      <c r="LC444" s="45"/>
      <c r="LD444" s="45"/>
      <c r="LE444" s="45"/>
      <c r="LF444" s="45"/>
      <c r="LG444" s="45"/>
      <c r="LH444" s="45"/>
      <c r="LI444" s="45"/>
      <c r="LJ444" s="45"/>
      <c r="LK444" s="45"/>
      <c r="LL444" s="45"/>
      <c r="LM444" s="45"/>
      <c r="LN444" s="45"/>
      <c r="LO444" s="45"/>
      <c r="LP444" s="45"/>
      <c r="LQ444" s="45"/>
      <c r="LR444" s="45"/>
      <c r="LS444" s="45"/>
      <c r="LT444" s="45"/>
      <c r="LU444" s="45"/>
      <c r="LV444" s="45"/>
      <c r="LW444" s="45"/>
      <c r="LX444" s="45"/>
      <c r="LY444" s="45"/>
      <c r="LZ444" s="45"/>
      <c r="MA444" s="45"/>
      <c r="MB444" s="45"/>
      <c r="MC444" s="45"/>
      <c r="MD444" s="45"/>
      <c r="ME444" s="45"/>
      <c r="MF444" s="45"/>
      <c r="MG444" s="45"/>
      <c r="MH444" s="45"/>
      <c r="MI444" s="45"/>
      <c r="MJ444" s="45"/>
      <c r="MK444" s="45"/>
      <c r="ML444" s="45"/>
      <c r="MM444" s="45"/>
      <c r="MN444" s="45"/>
      <c r="MO444" s="45"/>
      <c r="MP444" s="45"/>
      <c r="MQ444" s="45"/>
      <c r="MR444" s="45"/>
      <c r="MS444" s="45"/>
      <c r="MT444" s="45"/>
      <c r="MU444" s="45"/>
      <c r="MV444" s="45"/>
      <c r="MW444" s="45"/>
      <c r="MX444" s="45"/>
      <c r="MY444" s="45"/>
      <c r="MZ444" s="45"/>
      <c r="NA444" s="45"/>
      <c r="NB444" s="45"/>
    </row>
    <row r="445" spans="2:366" x14ac:dyDescent="0.2">
      <c r="B445" s="45"/>
      <c r="C445" s="58"/>
      <c r="D445" s="148"/>
      <c r="E445" s="149"/>
      <c r="F445" s="58"/>
      <c r="G445" s="148"/>
      <c r="H445" s="149"/>
      <c r="I445" s="58"/>
      <c r="J445" s="148"/>
      <c r="K445" s="149"/>
      <c r="L445" s="58"/>
      <c r="M445" s="148"/>
      <c r="N445" s="149"/>
      <c r="O445" s="58"/>
      <c r="P445" s="148"/>
      <c r="Q445" s="149"/>
      <c r="R445" s="58"/>
      <c r="S445" s="148"/>
      <c r="T445" s="149"/>
      <c r="U445" s="58"/>
      <c r="V445" s="148"/>
      <c r="W445" s="149"/>
      <c r="X445" s="58"/>
      <c r="Y445" s="148"/>
      <c r="Z445" s="149"/>
      <c r="AA445" s="58"/>
      <c r="AB445" s="148"/>
      <c r="AC445" s="149"/>
      <c r="JG445" s="44"/>
      <c r="JH445" s="45"/>
      <c r="JI445" s="45"/>
      <c r="JJ445" s="45"/>
      <c r="JK445" s="45"/>
      <c r="JL445" s="45"/>
      <c r="JM445" s="45"/>
      <c r="JN445" s="45"/>
      <c r="JO445" s="45"/>
      <c r="JP445" s="45"/>
      <c r="JQ445" s="45"/>
      <c r="JR445" s="45"/>
      <c r="JS445" s="45"/>
      <c r="JT445" s="45"/>
      <c r="JU445" s="45"/>
      <c r="JV445" s="45"/>
      <c r="JW445" s="45"/>
      <c r="JX445" s="45"/>
      <c r="JY445" s="45"/>
      <c r="JZ445" s="45"/>
      <c r="KA445" s="45"/>
      <c r="KB445" s="45"/>
      <c r="KC445" s="45"/>
      <c r="KD445" s="45"/>
      <c r="KE445" s="45"/>
      <c r="KF445" s="45"/>
      <c r="KG445" s="45"/>
      <c r="KH445" s="45"/>
      <c r="KI445" s="45"/>
      <c r="KJ445" s="45"/>
      <c r="KK445" s="45"/>
      <c r="KL445" s="45"/>
      <c r="KM445" s="45"/>
      <c r="KN445" s="45"/>
      <c r="KO445" s="45"/>
      <c r="KP445" s="45"/>
      <c r="KQ445" s="45"/>
      <c r="KR445" s="45"/>
      <c r="KS445" s="45"/>
      <c r="KT445" s="45"/>
      <c r="KU445" s="45"/>
      <c r="KV445" s="45"/>
      <c r="KW445" s="45"/>
      <c r="KX445" s="45"/>
      <c r="KY445" s="45"/>
      <c r="KZ445" s="45"/>
      <c r="LA445" s="45"/>
      <c r="LB445" s="45"/>
      <c r="LC445" s="45"/>
      <c r="LD445" s="45"/>
      <c r="LE445" s="45"/>
      <c r="LF445" s="45"/>
      <c r="LG445" s="45"/>
      <c r="LH445" s="45"/>
      <c r="LI445" s="45"/>
      <c r="LJ445" s="45"/>
      <c r="LK445" s="45"/>
      <c r="LL445" s="45"/>
      <c r="LM445" s="45"/>
      <c r="LN445" s="45"/>
      <c r="LO445" s="45"/>
      <c r="LP445" s="45"/>
      <c r="LQ445" s="45"/>
      <c r="LR445" s="45"/>
      <c r="LS445" s="45"/>
      <c r="LT445" s="45"/>
      <c r="LU445" s="45"/>
      <c r="LV445" s="45"/>
      <c r="LW445" s="45"/>
      <c r="LX445" s="45"/>
      <c r="LY445" s="45"/>
      <c r="LZ445" s="45"/>
      <c r="MA445" s="45"/>
      <c r="MB445" s="45"/>
      <c r="MC445" s="45"/>
      <c r="MD445" s="45"/>
      <c r="ME445" s="45"/>
      <c r="MF445" s="45"/>
      <c r="MG445" s="45"/>
      <c r="MH445" s="45"/>
      <c r="MI445" s="45"/>
      <c r="MJ445" s="45"/>
      <c r="MK445" s="45"/>
      <c r="ML445" s="45"/>
      <c r="MM445" s="45"/>
      <c r="MN445" s="45"/>
      <c r="MO445" s="45"/>
      <c r="MP445" s="45"/>
      <c r="MQ445" s="45"/>
      <c r="MR445" s="45"/>
      <c r="MS445" s="45"/>
      <c r="MT445" s="45"/>
      <c r="MU445" s="45"/>
      <c r="MV445" s="45"/>
      <c r="MW445" s="45"/>
      <c r="MX445" s="45"/>
      <c r="MY445" s="45"/>
      <c r="MZ445" s="45"/>
      <c r="NA445" s="45"/>
      <c r="NB445" s="45"/>
    </row>
    <row r="446" spans="2:366" x14ac:dyDescent="0.2">
      <c r="B446" s="45"/>
      <c r="C446" s="58"/>
      <c r="D446" s="148"/>
      <c r="E446" s="149"/>
      <c r="F446" s="58"/>
      <c r="G446" s="148"/>
      <c r="H446" s="149"/>
      <c r="I446" s="58"/>
      <c r="J446" s="148"/>
      <c r="K446" s="149"/>
      <c r="L446" s="58"/>
      <c r="M446" s="148"/>
      <c r="N446" s="149"/>
      <c r="O446" s="58"/>
      <c r="P446" s="148"/>
      <c r="Q446" s="149"/>
      <c r="R446" s="58"/>
      <c r="S446" s="148"/>
      <c r="T446" s="149"/>
      <c r="U446" s="58"/>
      <c r="V446" s="148"/>
      <c r="W446" s="149"/>
      <c r="X446" s="58"/>
      <c r="Y446" s="148"/>
      <c r="Z446" s="149"/>
      <c r="AA446" s="58"/>
      <c r="AB446" s="148"/>
      <c r="AC446" s="149"/>
      <c r="JG446" s="44"/>
      <c r="JH446" s="45"/>
      <c r="JI446" s="45"/>
      <c r="JJ446" s="45"/>
      <c r="JK446" s="45"/>
      <c r="JL446" s="45"/>
      <c r="JM446" s="45"/>
      <c r="JN446" s="45"/>
      <c r="JO446" s="45"/>
      <c r="JP446" s="45"/>
      <c r="JQ446" s="45"/>
      <c r="JR446" s="45"/>
      <c r="JS446" s="45"/>
      <c r="JT446" s="45"/>
      <c r="JU446" s="45"/>
      <c r="JV446" s="45"/>
      <c r="JW446" s="45"/>
      <c r="JX446" s="45"/>
      <c r="JY446" s="45"/>
      <c r="JZ446" s="45"/>
      <c r="KA446" s="45"/>
      <c r="KB446" s="45"/>
      <c r="KC446" s="45"/>
      <c r="KD446" s="45"/>
      <c r="KE446" s="45"/>
      <c r="KF446" s="45"/>
      <c r="KG446" s="45"/>
      <c r="KH446" s="45"/>
      <c r="KI446" s="45"/>
      <c r="KJ446" s="45"/>
      <c r="KK446" s="45"/>
      <c r="KL446" s="45"/>
      <c r="KM446" s="45"/>
      <c r="KN446" s="45"/>
      <c r="KO446" s="45"/>
      <c r="KP446" s="45"/>
      <c r="KQ446" s="45"/>
      <c r="KR446" s="45"/>
      <c r="KS446" s="45"/>
      <c r="KT446" s="45"/>
      <c r="KU446" s="45"/>
      <c r="KV446" s="45"/>
      <c r="KW446" s="45"/>
      <c r="KX446" s="45"/>
      <c r="KY446" s="45"/>
      <c r="KZ446" s="45"/>
      <c r="LA446" s="45"/>
      <c r="LB446" s="45"/>
      <c r="LC446" s="45"/>
      <c r="LD446" s="45"/>
      <c r="LE446" s="45"/>
      <c r="LF446" s="45"/>
      <c r="LG446" s="45"/>
      <c r="LH446" s="45"/>
      <c r="LI446" s="45"/>
      <c r="LJ446" s="45"/>
      <c r="LK446" s="45"/>
      <c r="LL446" s="45"/>
      <c r="LM446" s="45"/>
      <c r="LN446" s="45"/>
      <c r="LO446" s="45"/>
      <c r="LP446" s="45"/>
      <c r="LQ446" s="45"/>
      <c r="LR446" s="45"/>
      <c r="LS446" s="45"/>
      <c r="LT446" s="45"/>
      <c r="LU446" s="45"/>
      <c r="LV446" s="45"/>
      <c r="LW446" s="45"/>
      <c r="LX446" s="45"/>
      <c r="LY446" s="45"/>
      <c r="LZ446" s="45"/>
      <c r="MA446" s="45"/>
      <c r="MB446" s="45"/>
      <c r="MC446" s="45"/>
      <c r="MD446" s="45"/>
      <c r="ME446" s="45"/>
      <c r="MF446" s="45"/>
      <c r="MG446" s="45"/>
      <c r="MH446" s="45"/>
      <c r="MI446" s="45"/>
      <c r="MJ446" s="45"/>
      <c r="MK446" s="45"/>
      <c r="ML446" s="45"/>
      <c r="MM446" s="45"/>
      <c r="MN446" s="45"/>
      <c r="MO446" s="45"/>
      <c r="MP446" s="45"/>
      <c r="MQ446" s="45"/>
      <c r="MR446" s="45"/>
      <c r="MS446" s="45"/>
      <c r="MT446" s="45"/>
      <c r="MU446" s="45"/>
      <c r="MV446" s="45"/>
      <c r="MW446" s="45"/>
      <c r="MX446" s="45"/>
      <c r="MY446" s="45"/>
      <c r="MZ446" s="45"/>
      <c r="NA446" s="45"/>
      <c r="NB446" s="45"/>
    </row>
    <row r="447" spans="2:366" x14ac:dyDescent="0.2">
      <c r="B447" s="45"/>
      <c r="C447" s="58"/>
      <c r="D447" s="148"/>
      <c r="E447" s="149"/>
      <c r="F447" s="58"/>
      <c r="G447" s="148"/>
      <c r="H447" s="149"/>
      <c r="I447" s="58"/>
      <c r="J447" s="148"/>
      <c r="K447" s="149"/>
      <c r="L447" s="58"/>
      <c r="M447" s="148"/>
      <c r="N447" s="149"/>
      <c r="O447" s="58"/>
      <c r="P447" s="148"/>
      <c r="Q447" s="149"/>
      <c r="R447" s="58"/>
      <c r="S447" s="148"/>
      <c r="T447" s="149"/>
      <c r="U447" s="58"/>
      <c r="V447" s="148"/>
      <c r="W447" s="149"/>
      <c r="X447" s="58"/>
      <c r="Y447" s="148"/>
      <c r="Z447" s="149"/>
      <c r="AA447" s="58"/>
      <c r="AB447" s="148"/>
      <c r="AC447" s="149"/>
      <c r="JG447" s="44"/>
      <c r="JH447" s="45"/>
      <c r="JI447" s="45"/>
      <c r="JJ447" s="45"/>
      <c r="JK447" s="45"/>
      <c r="JL447" s="45"/>
      <c r="JM447" s="45"/>
      <c r="JN447" s="45"/>
      <c r="JO447" s="45"/>
      <c r="JP447" s="45"/>
      <c r="JQ447" s="45"/>
      <c r="JR447" s="45"/>
      <c r="JS447" s="45"/>
      <c r="JT447" s="45"/>
      <c r="JU447" s="45"/>
      <c r="JV447" s="45"/>
      <c r="JW447" s="45"/>
      <c r="JX447" s="45"/>
      <c r="JY447" s="45"/>
      <c r="JZ447" s="45"/>
      <c r="KA447" s="45"/>
      <c r="KB447" s="45"/>
      <c r="KC447" s="45"/>
      <c r="KD447" s="45"/>
      <c r="KE447" s="45"/>
      <c r="KF447" s="45"/>
      <c r="KG447" s="45"/>
      <c r="KH447" s="45"/>
      <c r="KI447" s="45"/>
      <c r="KJ447" s="45"/>
      <c r="KK447" s="45"/>
      <c r="KL447" s="45"/>
      <c r="KM447" s="45"/>
      <c r="KN447" s="45"/>
      <c r="KO447" s="45"/>
      <c r="KP447" s="45"/>
      <c r="KQ447" s="45"/>
      <c r="KR447" s="45"/>
      <c r="KS447" s="45"/>
      <c r="KT447" s="45"/>
      <c r="KU447" s="45"/>
      <c r="KV447" s="45"/>
      <c r="KW447" s="45"/>
      <c r="KX447" s="45"/>
      <c r="KY447" s="45"/>
      <c r="KZ447" s="45"/>
      <c r="LA447" s="45"/>
      <c r="LB447" s="45"/>
      <c r="LC447" s="45"/>
      <c r="LD447" s="45"/>
      <c r="LE447" s="45"/>
      <c r="LF447" s="45"/>
      <c r="LG447" s="45"/>
      <c r="LH447" s="45"/>
      <c r="LI447" s="45"/>
      <c r="LJ447" s="45"/>
      <c r="LK447" s="45"/>
      <c r="LL447" s="45"/>
      <c r="LM447" s="45"/>
      <c r="LN447" s="45"/>
      <c r="LO447" s="45"/>
      <c r="LP447" s="45"/>
      <c r="LQ447" s="45"/>
      <c r="LR447" s="45"/>
      <c r="LS447" s="45"/>
      <c r="LT447" s="45"/>
      <c r="LU447" s="45"/>
      <c r="LV447" s="45"/>
      <c r="LW447" s="45"/>
      <c r="LX447" s="45"/>
      <c r="LY447" s="45"/>
      <c r="LZ447" s="45"/>
      <c r="MA447" s="45"/>
      <c r="MB447" s="45"/>
      <c r="MC447" s="45"/>
      <c r="MD447" s="45"/>
      <c r="ME447" s="45"/>
      <c r="MF447" s="45"/>
      <c r="MG447" s="45"/>
      <c r="MH447" s="45"/>
      <c r="MI447" s="45"/>
      <c r="MJ447" s="45"/>
      <c r="MK447" s="45"/>
      <c r="ML447" s="45"/>
      <c r="MM447" s="45"/>
      <c r="MN447" s="45"/>
      <c r="MO447" s="45"/>
      <c r="MP447" s="45"/>
      <c r="MQ447" s="45"/>
      <c r="MR447" s="45"/>
      <c r="MS447" s="45"/>
      <c r="MT447" s="45"/>
      <c r="MU447" s="45"/>
      <c r="MV447" s="45"/>
      <c r="MW447" s="45"/>
      <c r="MX447" s="45"/>
      <c r="MY447" s="45"/>
      <c r="MZ447" s="45"/>
      <c r="NA447" s="45"/>
      <c r="NB447" s="45"/>
    </row>
    <row r="448" spans="2:366" x14ac:dyDescent="0.2">
      <c r="B448" s="45"/>
      <c r="C448" s="58"/>
      <c r="D448" s="148"/>
      <c r="E448" s="149"/>
      <c r="F448" s="58"/>
      <c r="G448" s="148"/>
      <c r="H448" s="149"/>
      <c r="I448" s="58"/>
      <c r="J448" s="148"/>
      <c r="K448" s="149"/>
      <c r="L448" s="58"/>
      <c r="M448" s="148"/>
      <c r="N448" s="149"/>
      <c r="O448" s="58"/>
      <c r="P448" s="148"/>
      <c r="Q448" s="149"/>
      <c r="R448" s="58"/>
      <c r="S448" s="148"/>
      <c r="T448" s="149"/>
      <c r="U448" s="58"/>
      <c r="V448" s="148"/>
      <c r="W448" s="149"/>
      <c r="X448" s="58"/>
      <c r="Y448" s="148"/>
      <c r="Z448" s="149"/>
      <c r="AA448" s="58"/>
      <c r="AB448" s="148"/>
      <c r="AC448" s="149"/>
      <c r="JG448" s="44"/>
      <c r="JH448" s="45"/>
      <c r="JI448" s="45"/>
      <c r="JJ448" s="45"/>
      <c r="JK448" s="45"/>
      <c r="JL448" s="45"/>
      <c r="JM448" s="45"/>
      <c r="JN448" s="45"/>
      <c r="JO448" s="45"/>
      <c r="JP448" s="45"/>
      <c r="JQ448" s="45"/>
      <c r="JR448" s="45"/>
      <c r="JS448" s="45"/>
      <c r="JT448" s="45"/>
      <c r="JU448" s="45"/>
      <c r="JV448" s="45"/>
      <c r="JW448" s="45"/>
      <c r="JX448" s="45"/>
      <c r="JY448" s="45"/>
      <c r="JZ448" s="45"/>
      <c r="KA448" s="45"/>
      <c r="KB448" s="45"/>
      <c r="KC448" s="45"/>
      <c r="KD448" s="45"/>
      <c r="KE448" s="45"/>
      <c r="KF448" s="45"/>
      <c r="KG448" s="45"/>
      <c r="KH448" s="45"/>
      <c r="KI448" s="45"/>
      <c r="KJ448" s="45"/>
      <c r="KK448" s="45"/>
      <c r="KL448" s="45"/>
      <c r="KM448" s="45"/>
      <c r="KN448" s="45"/>
      <c r="KO448" s="45"/>
      <c r="KP448" s="45"/>
      <c r="KQ448" s="45"/>
      <c r="KR448" s="45"/>
      <c r="KS448" s="45"/>
      <c r="KT448" s="45"/>
      <c r="KU448" s="45"/>
      <c r="KV448" s="45"/>
      <c r="KW448" s="45"/>
      <c r="KX448" s="45"/>
      <c r="KY448" s="45"/>
      <c r="KZ448" s="45"/>
      <c r="LA448" s="45"/>
      <c r="LB448" s="45"/>
      <c r="LC448" s="45"/>
      <c r="LD448" s="45"/>
      <c r="LE448" s="45"/>
      <c r="LF448" s="45"/>
      <c r="LG448" s="45"/>
      <c r="LH448" s="45"/>
      <c r="LI448" s="45"/>
      <c r="LJ448" s="45"/>
      <c r="LK448" s="45"/>
      <c r="LL448" s="45"/>
      <c r="LM448" s="45"/>
      <c r="LN448" s="45"/>
      <c r="LO448" s="45"/>
      <c r="LP448" s="45"/>
      <c r="LQ448" s="45"/>
      <c r="LR448" s="45"/>
      <c r="LS448" s="45"/>
      <c r="LT448" s="45"/>
      <c r="LU448" s="45"/>
      <c r="LV448" s="45"/>
      <c r="LW448" s="45"/>
      <c r="LX448" s="45"/>
      <c r="LY448" s="45"/>
      <c r="LZ448" s="45"/>
      <c r="MA448" s="45"/>
      <c r="MB448" s="45"/>
      <c r="MC448" s="45"/>
      <c r="MD448" s="45"/>
      <c r="ME448" s="45"/>
      <c r="MF448" s="45"/>
      <c r="MG448" s="45"/>
      <c r="MH448" s="45"/>
      <c r="MI448" s="45"/>
      <c r="MJ448" s="45"/>
      <c r="MK448" s="45"/>
      <c r="ML448" s="45"/>
      <c r="MM448" s="45"/>
      <c r="MN448" s="45"/>
      <c r="MO448" s="45"/>
      <c r="MP448" s="45"/>
      <c r="MQ448" s="45"/>
      <c r="MR448" s="45"/>
      <c r="MS448" s="45"/>
      <c r="MT448" s="45"/>
      <c r="MU448" s="45"/>
      <c r="MV448" s="45"/>
      <c r="MW448" s="45"/>
      <c r="MX448" s="45"/>
      <c r="MY448" s="45"/>
      <c r="MZ448" s="45"/>
      <c r="NA448" s="45"/>
      <c r="NB448" s="45"/>
    </row>
    <row r="449" spans="2:366" x14ac:dyDescent="0.2">
      <c r="B449" s="45"/>
      <c r="C449" s="58"/>
      <c r="D449" s="148"/>
      <c r="E449" s="149"/>
      <c r="F449" s="58"/>
      <c r="G449" s="148"/>
      <c r="H449" s="149"/>
      <c r="I449" s="58"/>
      <c r="J449" s="148"/>
      <c r="K449" s="149"/>
      <c r="L449" s="58"/>
      <c r="M449" s="148"/>
      <c r="N449" s="149"/>
      <c r="O449" s="58"/>
      <c r="P449" s="148"/>
      <c r="Q449" s="149"/>
      <c r="R449" s="58"/>
      <c r="S449" s="148"/>
      <c r="T449" s="149"/>
      <c r="U449" s="58"/>
      <c r="V449" s="148"/>
      <c r="W449" s="149"/>
      <c r="X449" s="58"/>
      <c r="Y449" s="148"/>
      <c r="Z449" s="149"/>
      <c r="AA449" s="58"/>
      <c r="AB449" s="148"/>
      <c r="AC449" s="149"/>
      <c r="JG449" s="44"/>
      <c r="JH449" s="45"/>
      <c r="JI449" s="45"/>
      <c r="JJ449" s="45"/>
      <c r="JK449" s="45"/>
      <c r="JL449" s="45"/>
      <c r="JM449" s="45"/>
      <c r="JN449" s="45"/>
      <c r="JO449" s="45"/>
      <c r="JP449" s="45"/>
      <c r="JQ449" s="45"/>
      <c r="JR449" s="45"/>
      <c r="JS449" s="45"/>
      <c r="JT449" s="45"/>
      <c r="JU449" s="45"/>
      <c r="JV449" s="45"/>
      <c r="JW449" s="45"/>
      <c r="JX449" s="45"/>
      <c r="JY449" s="45"/>
      <c r="JZ449" s="45"/>
      <c r="KA449" s="45"/>
      <c r="KB449" s="45"/>
      <c r="KC449" s="45"/>
      <c r="KD449" s="45"/>
      <c r="KE449" s="45"/>
      <c r="KF449" s="45"/>
      <c r="KG449" s="45"/>
      <c r="KH449" s="45"/>
      <c r="KI449" s="45"/>
      <c r="KJ449" s="45"/>
      <c r="KK449" s="45"/>
      <c r="KL449" s="45"/>
      <c r="KM449" s="45"/>
      <c r="KN449" s="45"/>
      <c r="KO449" s="45"/>
      <c r="KP449" s="45"/>
      <c r="KQ449" s="45"/>
      <c r="KR449" s="45"/>
      <c r="KS449" s="45"/>
      <c r="KT449" s="45"/>
      <c r="KU449" s="45"/>
      <c r="KV449" s="45"/>
      <c r="KW449" s="45"/>
      <c r="KX449" s="45"/>
      <c r="KY449" s="45"/>
      <c r="KZ449" s="45"/>
      <c r="LA449" s="45"/>
      <c r="LB449" s="45"/>
      <c r="LC449" s="45"/>
      <c r="LD449" s="45"/>
      <c r="LE449" s="45"/>
      <c r="LF449" s="45"/>
      <c r="LG449" s="45"/>
      <c r="LH449" s="45"/>
      <c r="LI449" s="45"/>
      <c r="LJ449" s="45"/>
      <c r="LK449" s="45"/>
      <c r="LL449" s="45"/>
      <c r="LM449" s="45"/>
      <c r="LN449" s="45"/>
      <c r="LO449" s="45"/>
      <c r="LP449" s="45"/>
      <c r="LQ449" s="45"/>
      <c r="LR449" s="45"/>
      <c r="LS449" s="45"/>
      <c r="LT449" s="45"/>
      <c r="LU449" s="45"/>
      <c r="LV449" s="45"/>
      <c r="LW449" s="45"/>
      <c r="LX449" s="45"/>
      <c r="LY449" s="45"/>
      <c r="LZ449" s="45"/>
      <c r="MA449" s="45"/>
      <c r="MB449" s="45"/>
      <c r="MC449" s="45"/>
      <c r="MD449" s="45"/>
      <c r="ME449" s="45"/>
      <c r="MF449" s="45"/>
      <c r="MG449" s="45"/>
      <c r="MH449" s="45"/>
      <c r="MI449" s="45"/>
      <c r="MJ449" s="45"/>
      <c r="MK449" s="45"/>
      <c r="ML449" s="45"/>
      <c r="MM449" s="45"/>
      <c r="MN449" s="45"/>
      <c r="MO449" s="45"/>
      <c r="MP449" s="45"/>
      <c r="MQ449" s="45"/>
      <c r="MR449" s="45"/>
      <c r="MS449" s="45"/>
      <c r="MT449" s="45"/>
      <c r="MU449" s="45"/>
      <c r="MV449" s="45"/>
      <c r="MW449" s="45"/>
      <c r="MX449" s="45"/>
      <c r="MY449" s="45"/>
      <c r="MZ449" s="45"/>
      <c r="NA449" s="45"/>
      <c r="NB449" s="45"/>
    </row>
    <row r="450" spans="2:366" x14ac:dyDescent="0.2">
      <c r="B450" s="45"/>
      <c r="C450" s="58"/>
      <c r="D450" s="148"/>
      <c r="E450" s="149"/>
      <c r="F450" s="58"/>
      <c r="G450" s="148"/>
      <c r="H450" s="149"/>
      <c r="I450" s="58"/>
      <c r="J450" s="148"/>
      <c r="K450" s="149"/>
      <c r="L450" s="58"/>
      <c r="M450" s="148"/>
      <c r="N450" s="149"/>
      <c r="O450" s="58"/>
      <c r="P450" s="148"/>
      <c r="Q450" s="149"/>
      <c r="R450" s="58"/>
      <c r="S450" s="148"/>
      <c r="T450" s="149"/>
      <c r="U450" s="58"/>
      <c r="V450" s="148"/>
      <c r="W450" s="149"/>
      <c r="X450" s="58"/>
      <c r="Y450" s="148"/>
      <c r="Z450" s="149"/>
      <c r="AA450" s="58"/>
      <c r="AB450" s="148"/>
      <c r="AC450" s="149"/>
      <c r="JG450" s="44"/>
      <c r="JH450" s="45"/>
      <c r="JI450" s="45"/>
      <c r="JJ450" s="45"/>
      <c r="JK450" s="45"/>
      <c r="JL450" s="45"/>
      <c r="JM450" s="45"/>
      <c r="JN450" s="45"/>
      <c r="JO450" s="45"/>
      <c r="JP450" s="45"/>
      <c r="JQ450" s="45"/>
      <c r="JR450" s="45"/>
      <c r="JS450" s="45"/>
      <c r="JT450" s="45"/>
      <c r="JU450" s="45"/>
      <c r="JV450" s="45"/>
      <c r="JW450" s="45"/>
      <c r="JX450" s="45"/>
      <c r="JY450" s="45"/>
      <c r="JZ450" s="45"/>
      <c r="KA450" s="45"/>
      <c r="KB450" s="45"/>
      <c r="KC450" s="45"/>
      <c r="KD450" s="45"/>
      <c r="KE450" s="45"/>
      <c r="KF450" s="45"/>
      <c r="KG450" s="45"/>
      <c r="KH450" s="45"/>
      <c r="KI450" s="45"/>
      <c r="KJ450" s="45"/>
      <c r="KK450" s="45"/>
      <c r="KL450" s="45"/>
      <c r="KM450" s="45"/>
      <c r="KN450" s="45"/>
      <c r="KO450" s="45"/>
      <c r="KP450" s="45"/>
      <c r="KQ450" s="45"/>
      <c r="KR450" s="45"/>
      <c r="KS450" s="45"/>
      <c r="KT450" s="45"/>
      <c r="KU450" s="45"/>
      <c r="KV450" s="45"/>
      <c r="KW450" s="45"/>
      <c r="KX450" s="45"/>
      <c r="KY450" s="45"/>
      <c r="KZ450" s="45"/>
      <c r="LA450" s="45"/>
      <c r="LB450" s="45"/>
      <c r="LC450" s="45"/>
      <c r="LD450" s="45"/>
      <c r="LE450" s="45"/>
      <c r="LF450" s="45"/>
      <c r="LG450" s="45"/>
      <c r="LH450" s="45"/>
      <c r="LI450" s="45"/>
      <c r="LJ450" s="45"/>
      <c r="LK450" s="45"/>
      <c r="LL450" s="45"/>
      <c r="LM450" s="45"/>
      <c r="LN450" s="45"/>
      <c r="LO450" s="45"/>
      <c r="LP450" s="45"/>
      <c r="LQ450" s="45"/>
      <c r="LR450" s="45"/>
      <c r="LS450" s="45"/>
      <c r="LT450" s="45"/>
      <c r="LU450" s="45"/>
      <c r="LV450" s="45"/>
      <c r="LW450" s="45"/>
      <c r="LX450" s="45"/>
      <c r="LY450" s="45"/>
      <c r="LZ450" s="45"/>
      <c r="MA450" s="45"/>
      <c r="MB450" s="45"/>
      <c r="MC450" s="45"/>
      <c r="MD450" s="45"/>
      <c r="ME450" s="45"/>
      <c r="MF450" s="45"/>
      <c r="MG450" s="45"/>
      <c r="MH450" s="45"/>
      <c r="MI450" s="45"/>
      <c r="MJ450" s="45"/>
      <c r="MK450" s="45"/>
      <c r="ML450" s="45"/>
      <c r="MM450" s="45"/>
      <c r="MN450" s="45"/>
      <c r="MO450" s="45"/>
      <c r="MP450" s="45"/>
      <c r="MQ450" s="45"/>
      <c r="MR450" s="45"/>
      <c r="MS450" s="45"/>
      <c r="MT450" s="45"/>
      <c r="MU450" s="45"/>
      <c r="MV450" s="45"/>
      <c r="MW450" s="45"/>
      <c r="MX450" s="45"/>
      <c r="MY450" s="45"/>
      <c r="MZ450" s="45"/>
      <c r="NA450" s="45"/>
      <c r="NB450" s="45"/>
    </row>
    <row r="451" spans="2:366" x14ac:dyDescent="0.2">
      <c r="B451" s="45"/>
      <c r="C451" s="58"/>
      <c r="D451" s="148"/>
      <c r="E451" s="149"/>
      <c r="F451" s="58"/>
      <c r="G451" s="148"/>
      <c r="H451" s="149"/>
      <c r="I451" s="58"/>
      <c r="J451" s="148"/>
      <c r="K451" s="149"/>
      <c r="L451" s="58"/>
      <c r="M451" s="148"/>
      <c r="N451" s="149"/>
      <c r="O451" s="58"/>
      <c r="P451" s="148"/>
      <c r="Q451" s="149"/>
      <c r="R451" s="58"/>
      <c r="S451" s="148"/>
      <c r="T451" s="149"/>
      <c r="U451" s="58"/>
      <c r="V451" s="148"/>
      <c r="W451" s="149"/>
      <c r="X451" s="58"/>
      <c r="Y451" s="148"/>
      <c r="Z451" s="149"/>
      <c r="AA451" s="58"/>
      <c r="AB451" s="148"/>
      <c r="AC451" s="149"/>
      <c r="JG451" s="44"/>
      <c r="JH451" s="45"/>
      <c r="JI451" s="45"/>
      <c r="JJ451" s="45"/>
      <c r="JK451" s="45"/>
      <c r="JL451" s="45"/>
      <c r="JM451" s="45"/>
      <c r="JN451" s="45"/>
      <c r="JO451" s="45"/>
      <c r="JP451" s="45"/>
      <c r="JQ451" s="45"/>
      <c r="JR451" s="45"/>
      <c r="JS451" s="45"/>
      <c r="JT451" s="45"/>
      <c r="JU451" s="45"/>
      <c r="JV451" s="45"/>
      <c r="JW451" s="45"/>
      <c r="JX451" s="45"/>
      <c r="JY451" s="45"/>
      <c r="JZ451" s="45"/>
      <c r="KA451" s="45"/>
      <c r="KB451" s="45"/>
      <c r="KC451" s="45"/>
      <c r="KD451" s="45"/>
      <c r="KE451" s="45"/>
      <c r="KF451" s="45"/>
      <c r="KG451" s="45"/>
      <c r="KH451" s="45"/>
      <c r="KI451" s="45"/>
      <c r="KJ451" s="45"/>
      <c r="KK451" s="45"/>
      <c r="KL451" s="45"/>
      <c r="KM451" s="45"/>
      <c r="KN451" s="45"/>
      <c r="KO451" s="45"/>
      <c r="KP451" s="45"/>
      <c r="KQ451" s="45"/>
      <c r="KR451" s="45"/>
      <c r="KS451" s="45"/>
      <c r="KT451" s="45"/>
      <c r="KU451" s="45"/>
      <c r="KV451" s="45"/>
      <c r="KW451" s="45"/>
      <c r="KX451" s="45"/>
      <c r="KY451" s="45"/>
      <c r="KZ451" s="45"/>
      <c r="LA451" s="45"/>
      <c r="LB451" s="45"/>
      <c r="LC451" s="45"/>
      <c r="LD451" s="45"/>
      <c r="LE451" s="45"/>
      <c r="LF451" s="45"/>
      <c r="LG451" s="45"/>
      <c r="LH451" s="45"/>
      <c r="LI451" s="45"/>
      <c r="LJ451" s="45"/>
      <c r="LK451" s="45"/>
      <c r="LL451" s="45"/>
      <c r="LM451" s="45"/>
      <c r="LN451" s="45"/>
      <c r="LO451" s="45"/>
      <c r="LP451" s="45"/>
      <c r="LQ451" s="45"/>
      <c r="LR451" s="45"/>
      <c r="LS451" s="45"/>
      <c r="LT451" s="45"/>
      <c r="LU451" s="45"/>
      <c r="LV451" s="45"/>
      <c r="LW451" s="45"/>
      <c r="LX451" s="45"/>
      <c r="LY451" s="45"/>
      <c r="LZ451" s="45"/>
      <c r="MA451" s="45"/>
      <c r="MB451" s="45"/>
      <c r="MC451" s="45"/>
      <c r="MD451" s="45"/>
      <c r="ME451" s="45"/>
      <c r="MF451" s="45"/>
      <c r="MG451" s="45"/>
      <c r="MH451" s="45"/>
      <c r="MI451" s="45"/>
      <c r="MJ451" s="45"/>
      <c r="MK451" s="45"/>
      <c r="ML451" s="45"/>
      <c r="MM451" s="45"/>
      <c r="MN451" s="45"/>
      <c r="MO451" s="45"/>
      <c r="MP451" s="45"/>
      <c r="MQ451" s="45"/>
      <c r="MR451" s="45"/>
      <c r="MS451" s="45"/>
      <c r="MT451" s="45"/>
      <c r="MU451" s="45"/>
      <c r="MV451" s="45"/>
      <c r="MW451" s="45"/>
      <c r="MX451" s="45"/>
      <c r="MY451" s="45"/>
      <c r="MZ451" s="45"/>
      <c r="NA451" s="45"/>
      <c r="NB451" s="45"/>
    </row>
    <row r="452" spans="2:366" x14ac:dyDescent="0.2">
      <c r="B452" s="45"/>
      <c r="C452" s="58"/>
      <c r="D452" s="148"/>
      <c r="E452" s="149"/>
      <c r="F452" s="58"/>
      <c r="G452" s="148"/>
      <c r="H452" s="149"/>
      <c r="I452" s="58"/>
      <c r="J452" s="148"/>
      <c r="K452" s="149"/>
      <c r="L452" s="58"/>
      <c r="M452" s="148"/>
      <c r="N452" s="149"/>
      <c r="O452" s="58"/>
      <c r="P452" s="148"/>
      <c r="Q452" s="149"/>
      <c r="R452" s="58"/>
      <c r="S452" s="148"/>
      <c r="T452" s="149"/>
      <c r="U452" s="58"/>
      <c r="V452" s="148"/>
      <c r="W452" s="149"/>
      <c r="X452" s="58"/>
      <c r="Y452" s="148"/>
      <c r="Z452" s="149"/>
      <c r="AA452" s="58"/>
      <c r="AB452" s="148"/>
      <c r="AC452" s="149"/>
      <c r="JG452" s="44"/>
      <c r="JH452" s="45"/>
      <c r="JI452" s="45"/>
      <c r="JJ452" s="45"/>
      <c r="JK452" s="45"/>
      <c r="JL452" s="45"/>
      <c r="JM452" s="45"/>
      <c r="JN452" s="45"/>
      <c r="JO452" s="45"/>
      <c r="JP452" s="45"/>
      <c r="JQ452" s="45"/>
      <c r="JR452" s="45"/>
      <c r="JS452" s="45"/>
      <c r="JT452" s="45"/>
      <c r="JU452" s="45"/>
      <c r="JV452" s="45"/>
      <c r="JW452" s="45"/>
      <c r="JX452" s="45"/>
      <c r="JY452" s="45"/>
      <c r="JZ452" s="45"/>
      <c r="KA452" s="45"/>
      <c r="KB452" s="45"/>
      <c r="KC452" s="45"/>
      <c r="KD452" s="45"/>
      <c r="KE452" s="45"/>
      <c r="KF452" s="45"/>
      <c r="KG452" s="45"/>
      <c r="KH452" s="45"/>
      <c r="KI452" s="45"/>
      <c r="KJ452" s="45"/>
      <c r="KK452" s="45"/>
      <c r="KL452" s="45"/>
      <c r="KM452" s="45"/>
      <c r="KN452" s="45"/>
      <c r="KO452" s="45"/>
      <c r="KP452" s="45"/>
      <c r="KQ452" s="45"/>
      <c r="KR452" s="45"/>
      <c r="KS452" s="45"/>
      <c r="KT452" s="45"/>
      <c r="KU452" s="45"/>
      <c r="KV452" s="45"/>
      <c r="KW452" s="45"/>
      <c r="KX452" s="45"/>
      <c r="KY452" s="45"/>
      <c r="KZ452" s="45"/>
      <c r="LA452" s="45"/>
      <c r="LB452" s="45"/>
      <c r="LC452" s="45"/>
      <c r="LD452" s="45"/>
      <c r="LE452" s="45"/>
      <c r="LF452" s="45"/>
      <c r="LG452" s="45"/>
      <c r="LH452" s="45"/>
      <c r="LI452" s="45"/>
      <c r="LJ452" s="45"/>
      <c r="LK452" s="45"/>
      <c r="LL452" s="45"/>
      <c r="LM452" s="45"/>
      <c r="LN452" s="45"/>
      <c r="LO452" s="45"/>
      <c r="LP452" s="45"/>
      <c r="LQ452" s="45"/>
      <c r="LR452" s="45"/>
      <c r="LS452" s="45"/>
      <c r="LT452" s="45"/>
      <c r="LU452" s="45"/>
      <c r="LV452" s="45"/>
      <c r="LW452" s="45"/>
      <c r="LX452" s="45"/>
      <c r="LY452" s="45"/>
      <c r="LZ452" s="45"/>
      <c r="MA452" s="45"/>
      <c r="MB452" s="45"/>
      <c r="MC452" s="45"/>
      <c r="MD452" s="45"/>
      <c r="ME452" s="45"/>
      <c r="MF452" s="45"/>
      <c r="MG452" s="45"/>
      <c r="MH452" s="45"/>
      <c r="MI452" s="45"/>
      <c r="MJ452" s="45"/>
      <c r="MK452" s="45"/>
      <c r="ML452" s="45"/>
      <c r="MM452" s="45"/>
      <c r="MN452" s="45"/>
      <c r="MO452" s="45"/>
      <c r="MP452" s="45"/>
      <c r="MQ452" s="45"/>
      <c r="MR452" s="45"/>
      <c r="MS452" s="45"/>
      <c r="MT452" s="45"/>
      <c r="MU452" s="45"/>
      <c r="MV452" s="45"/>
      <c r="MW452" s="45"/>
      <c r="MX452" s="45"/>
      <c r="MY452" s="45"/>
      <c r="MZ452" s="45"/>
      <c r="NA452" s="45"/>
      <c r="NB452" s="45"/>
    </row>
    <row r="453" spans="2:366" x14ac:dyDescent="0.2">
      <c r="B453" s="45"/>
      <c r="C453" s="58"/>
      <c r="D453" s="148"/>
      <c r="E453" s="149"/>
      <c r="F453" s="58"/>
      <c r="G453" s="148"/>
      <c r="H453" s="149"/>
      <c r="I453" s="58"/>
      <c r="J453" s="148"/>
      <c r="K453" s="149"/>
      <c r="L453" s="58"/>
      <c r="M453" s="148"/>
      <c r="N453" s="149"/>
      <c r="O453" s="58"/>
      <c r="P453" s="148"/>
      <c r="Q453" s="149"/>
      <c r="R453" s="58"/>
      <c r="S453" s="148"/>
      <c r="T453" s="149"/>
      <c r="U453" s="58"/>
      <c r="V453" s="148"/>
      <c r="W453" s="149"/>
      <c r="X453" s="58"/>
      <c r="Y453" s="148"/>
      <c r="Z453" s="149"/>
      <c r="AA453" s="58"/>
      <c r="AB453" s="148"/>
      <c r="AC453" s="149"/>
      <c r="JG453" s="44"/>
      <c r="JH453" s="45"/>
      <c r="JI453" s="45"/>
      <c r="JJ453" s="45"/>
      <c r="JK453" s="45"/>
      <c r="JL453" s="45"/>
      <c r="JM453" s="45"/>
      <c r="JN453" s="45"/>
      <c r="JO453" s="45"/>
      <c r="JP453" s="45"/>
      <c r="JQ453" s="45"/>
      <c r="JR453" s="45"/>
      <c r="JS453" s="45"/>
      <c r="JT453" s="45"/>
      <c r="JU453" s="45"/>
      <c r="JV453" s="45"/>
      <c r="JW453" s="45"/>
      <c r="JX453" s="45"/>
      <c r="JY453" s="45"/>
      <c r="JZ453" s="45"/>
      <c r="KA453" s="45"/>
      <c r="KB453" s="45"/>
      <c r="KC453" s="45"/>
      <c r="KD453" s="45"/>
      <c r="KE453" s="45"/>
      <c r="KF453" s="45"/>
      <c r="KG453" s="45"/>
      <c r="KH453" s="45"/>
      <c r="KI453" s="45"/>
      <c r="KJ453" s="45"/>
      <c r="KK453" s="45"/>
      <c r="KL453" s="45"/>
      <c r="KM453" s="45"/>
      <c r="KN453" s="45"/>
      <c r="KO453" s="45"/>
      <c r="KP453" s="45"/>
      <c r="KQ453" s="45"/>
      <c r="KR453" s="45"/>
      <c r="KS453" s="45"/>
      <c r="KT453" s="45"/>
      <c r="KU453" s="45"/>
      <c r="KV453" s="45"/>
      <c r="KW453" s="45"/>
      <c r="KX453" s="45"/>
      <c r="KY453" s="45"/>
      <c r="KZ453" s="45"/>
      <c r="LA453" s="45"/>
      <c r="LB453" s="45"/>
      <c r="LC453" s="45"/>
      <c r="LD453" s="45"/>
      <c r="LE453" s="45"/>
      <c r="LF453" s="45"/>
      <c r="LG453" s="45"/>
      <c r="LH453" s="45"/>
      <c r="LI453" s="45"/>
      <c r="LJ453" s="45"/>
      <c r="LK453" s="45"/>
      <c r="LL453" s="45"/>
      <c r="LM453" s="45"/>
      <c r="LN453" s="45"/>
      <c r="LO453" s="45"/>
      <c r="LP453" s="45"/>
      <c r="LQ453" s="45"/>
      <c r="LR453" s="45"/>
      <c r="LS453" s="45"/>
      <c r="LT453" s="45"/>
      <c r="LU453" s="45"/>
      <c r="LV453" s="45"/>
      <c r="LW453" s="45"/>
      <c r="LX453" s="45"/>
      <c r="LY453" s="45"/>
      <c r="LZ453" s="45"/>
      <c r="MA453" s="45"/>
      <c r="MB453" s="45"/>
      <c r="MC453" s="45"/>
      <c r="MD453" s="45"/>
      <c r="ME453" s="45"/>
      <c r="MF453" s="45"/>
      <c r="MG453" s="45"/>
      <c r="MH453" s="45"/>
      <c r="MI453" s="45"/>
      <c r="MJ453" s="45"/>
      <c r="MK453" s="45"/>
      <c r="ML453" s="45"/>
      <c r="MM453" s="45"/>
      <c r="MN453" s="45"/>
      <c r="MO453" s="45"/>
      <c r="MP453" s="45"/>
      <c r="MQ453" s="45"/>
      <c r="MR453" s="45"/>
      <c r="MS453" s="45"/>
      <c r="MT453" s="45"/>
      <c r="MU453" s="45"/>
      <c r="MV453" s="45"/>
      <c r="MW453" s="45"/>
      <c r="MX453" s="45"/>
      <c r="MY453" s="45"/>
      <c r="MZ453" s="45"/>
      <c r="NA453" s="45"/>
      <c r="NB453" s="45"/>
    </row>
    <row r="454" spans="2:366" x14ac:dyDescent="0.2">
      <c r="B454" s="45"/>
      <c r="C454" s="58"/>
      <c r="D454" s="148"/>
      <c r="E454" s="149"/>
      <c r="F454" s="58"/>
      <c r="G454" s="148"/>
      <c r="H454" s="149"/>
      <c r="I454" s="58"/>
      <c r="J454" s="148"/>
      <c r="K454" s="149"/>
      <c r="L454" s="58"/>
      <c r="M454" s="148"/>
      <c r="N454" s="149"/>
      <c r="O454" s="58"/>
      <c r="P454" s="148"/>
      <c r="Q454" s="149"/>
      <c r="R454" s="58"/>
      <c r="S454" s="148"/>
      <c r="T454" s="149"/>
      <c r="U454" s="58"/>
      <c r="V454" s="148"/>
      <c r="W454" s="149"/>
      <c r="X454" s="58"/>
      <c r="Y454" s="148"/>
      <c r="Z454" s="149"/>
      <c r="AA454" s="58"/>
      <c r="AB454" s="148"/>
      <c r="AC454" s="149"/>
      <c r="JG454" s="44"/>
      <c r="JH454" s="45"/>
      <c r="JI454" s="45"/>
      <c r="JJ454" s="45"/>
      <c r="JK454" s="45"/>
      <c r="JL454" s="45"/>
      <c r="JM454" s="45"/>
      <c r="JN454" s="45"/>
      <c r="JO454" s="45"/>
      <c r="JP454" s="45"/>
      <c r="JQ454" s="45"/>
      <c r="JR454" s="45"/>
      <c r="JS454" s="45"/>
      <c r="JT454" s="45"/>
      <c r="JU454" s="45"/>
      <c r="JV454" s="45"/>
      <c r="JW454" s="45"/>
      <c r="JX454" s="45"/>
      <c r="JY454" s="45"/>
      <c r="JZ454" s="45"/>
      <c r="KA454" s="45"/>
      <c r="KB454" s="45"/>
      <c r="KC454" s="45"/>
      <c r="KD454" s="45"/>
      <c r="KE454" s="45"/>
      <c r="KF454" s="45"/>
      <c r="KG454" s="45"/>
      <c r="KH454" s="45"/>
      <c r="KI454" s="45"/>
      <c r="KJ454" s="45"/>
      <c r="KK454" s="45"/>
      <c r="KL454" s="45"/>
      <c r="KM454" s="45"/>
      <c r="KN454" s="45"/>
      <c r="KO454" s="45"/>
      <c r="KP454" s="45"/>
      <c r="KQ454" s="45"/>
      <c r="KR454" s="45"/>
      <c r="KS454" s="45"/>
      <c r="KT454" s="45"/>
      <c r="KU454" s="45"/>
      <c r="KV454" s="45"/>
      <c r="KW454" s="45"/>
      <c r="KX454" s="45"/>
      <c r="KY454" s="45"/>
      <c r="KZ454" s="45"/>
      <c r="LA454" s="45"/>
      <c r="LB454" s="45"/>
      <c r="LC454" s="45"/>
      <c r="LD454" s="45"/>
      <c r="LE454" s="45"/>
      <c r="LF454" s="45"/>
      <c r="LG454" s="45"/>
      <c r="LH454" s="45"/>
      <c r="LI454" s="45"/>
      <c r="LJ454" s="45"/>
      <c r="LK454" s="45"/>
      <c r="LL454" s="45"/>
      <c r="LM454" s="45"/>
      <c r="LN454" s="45"/>
      <c r="LO454" s="45"/>
      <c r="LP454" s="45"/>
      <c r="LQ454" s="45"/>
      <c r="LR454" s="45"/>
      <c r="LS454" s="45"/>
      <c r="LT454" s="45"/>
      <c r="LU454" s="45"/>
      <c r="LV454" s="45"/>
      <c r="LW454" s="45"/>
      <c r="LX454" s="45"/>
      <c r="LY454" s="45"/>
      <c r="LZ454" s="45"/>
      <c r="MA454" s="45"/>
      <c r="MB454" s="45"/>
      <c r="MC454" s="45"/>
      <c r="MD454" s="45"/>
      <c r="ME454" s="45"/>
      <c r="MF454" s="45"/>
      <c r="MG454" s="45"/>
      <c r="MH454" s="45"/>
      <c r="MI454" s="45"/>
      <c r="MJ454" s="45"/>
      <c r="MK454" s="45"/>
      <c r="ML454" s="45"/>
      <c r="MM454" s="45"/>
      <c r="MN454" s="45"/>
      <c r="MO454" s="45"/>
      <c r="MP454" s="45"/>
      <c r="MQ454" s="45"/>
      <c r="MR454" s="45"/>
      <c r="MS454" s="45"/>
      <c r="MT454" s="45"/>
      <c r="MU454" s="45"/>
      <c r="MV454" s="45"/>
      <c r="MW454" s="45"/>
      <c r="MX454" s="45"/>
      <c r="MY454" s="45"/>
      <c r="MZ454" s="45"/>
      <c r="NA454" s="45"/>
      <c r="NB454" s="45"/>
    </row>
    <row r="455" spans="2:366" x14ac:dyDescent="0.2">
      <c r="B455" s="45"/>
      <c r="C455" s="58"/>
      <c r="D455" s="148"/>
      <c r="E455" s="149"/>
      <c r="F455" s="58"/>
      <c r="G455" s="148"/>
      <c r="H455" s="149"/>
      <c r="I455" s="58"/>
      <c r="J455" s="148"/>
      <c r="K455" s="149"/>
      <c r="L455" s="58"/>
      <c r="M455" s="148"/>
      <c r="N455" s="149"/>
      <c r="O455" s="58"/>
      <c r="P455" s="148"/>
      <c r="Q455" s="149"/>
      <c r="R455" s="58"/>
      <c r="S455" s="148"/>
      <c r="T455" s="149"/>
      <c r="U455" s="58"/>
      <c r="V455" s="148"/>
      <c r="W455" s="149"/>
      <c r="X455" s="58"/>
      <c r="Y455" s="148"/>
      <c r="Z455" s="149"/>
      <c r="AA455" s="58"/>
      <c r="AB455" s="148"/>
      <c r="AC455" s="149"/>
      <c r="JG455" s="44"/>
      <c r="JH455" s="45"/>
      <c r="JI455" s="45"/>
      <c r="JJ455" s="45"/>
      <c r="JK455" s="45"/>
      <c r="JL455" s="45"/>
      <c r="JM455" s="45"/>
      <c r="JN455" s="45"/>
      <c r="JO455" s="45"/>
      <c r="JP455" s="45"/>
      <c r="JQ455" s="45"/>
      <c r="JR455" s="45"/>
      <c r="JS455" s="45"/>
      <c r="JT455" s="45"/>
      <c r="JU455" s="45"/>
      <c r="JV455" s="45"/>
      <c r="JW455" s="45"/>
      <c r="JX455" s="45"/>
      <c r="JY455" s="45"/>
      <c r="JZ455" s="45"/>
      <c r="KA455" s="45"/>
      <c r="KB455" s="45"/>
      <c r="KC455" s="45"/>
      <c r="KD455" s="45"/>
      <c r="KE455" s="45"/>
      <c r="KF455" s="45"/>
      <c r="KG455" s="45"/>
      <c r="KH455" s="45"/>
      <c r="KI455" s="45"/>
      <c r="KJ455" s="45"/>
      <c r="KK455" s="45"/>
      <c r="KL455" s="45"/>
      <c r="KM455" s="45"/>
      <c r="KN455" s="45"/>
      <c r="KO455" s="45"/>
      <c r="KP455" s="45"/>
      <c r="KQ455" s="45"/>
      <c r="KR455" s="45"/>
      <c r="KS455" s="45"/>
      <c r="KT455" s="45"/>
      <c r="KU455" s="45"/>
      <c r="KV455" s="45"/>
      <c r="KW455" s="45"/>
      <c r="KX455" s="45"/>
      <c r="KY455" s="45"/>
      <c r="KZ455" s="45"/>
      <c r="LA455" s="45"/>
      <c r="LB455" s="45"/>
      <c r="LC455" s="45"/>
      <c r="LD455" s="45"/>
      <c r="LE455" s="45"/>
      <c r="LF455" s="45"/>
      <c r="LG455" s="45"/>
      <c r="LH455" s="45"/>
      <c r="LI455" s="45"/>
      <c r="LJ455" s="45"/>
      <c r="LK455" s="45"/>
      <c r="LL455" s="45"/>
      <c r="LM455" s="45"/>
      <c r="LN455" s="45"/>
      <c r="LO455" s="45"/>
      <c r="LP455" s="45"/>
      <c r="LQ455" s="45"/>
      <c r="LR455" s="45"/>
      <c r="LS455" s="45"/>
      <c r="LT455" s="45"/>
      <c r="LU455" s="45"/>
      <c r="LV455" s="45"/>
      <c r="LW455" s="45"/>
      <c r="LX455" s="45"/>
      <c r="LY455" s="45"/>
      <c r="LZ455" s="45"/>
      <c r="MA455" s="45"/>
      <c r="MB455" s="45"/>
      <c r="MC455" s="45"/>
      <c r="MD455" s="45"/>
      <c r="ME455" s="45"/>
      <c r="MF455" s="45"/>
      <c r="MG455" s="45"/>
      <c r="MH455" s="45"/>
      <c r="MI455" s="45"/>
      <c r="MJ455" s="45"/>
      <c r="MK455" s="45"/>
      <c r="ML455" s="45"/>
      <c r="MM455" s="45"/>
      <c r="MN455" s="45"/>
      <c r="MO455" s="45"/>
      <c r="MP455" s="45"/>
      <c r="MQ455" s="45"/>
      <c r="MR455" s="45"/>
      <c r="MS455" s="45"/>
      <c r="MT455" s="45"/>
      <c r="MU455" s="45"/>
      <c r="MV455" s="45"/>
      <c r="MW455" s="45"/>
      <c r="MX455" s="45"/>
      <c r="MY455" s="45"/>
      <c r="MZ455" s="45"/>
      <c r="NA455" s="45"/>
      <c r="NB455" s="45"/>
    </row>
    <row r="456" spans="2:366" x14ac:dyDescent="0.2">
      <c r="B456" s="45"/>
      <c r="C456" s="58"/>
      <c r="D456" s="148"/>
      <c r="E456" s="149"/>
      <c r="F456" s="58"/>
      <c r="G456" s="148"/>
      <c r="H456" s="149"/>
      <c r="I456" s="58"/>
      <c r="J456" s="148"/>
      <c r="K456" s="149"/>
      <c r="L456" s="58"/>
      <c r="M456" s="148"/>
      <c r="N456" s="149"/>
      <c r="O456" s="58"/>
      <c r="P456" s="148"/>
      <c r="Q456" s="149"/>
      <c r="R456" s="58"/>
      <c r="S456" s="148"/>
      <c r="T456" s="149"/>
      <c r="U456" s="58"/>
      <c r="V456" s="148"/>
      <c r="W456" s="149"/>
      <c r="X456" s="58"/>
      <c r="Y456" s="148"/>
      <c r="Z456" s="149"/>
      <c r="AA456" s="58"/>
      <c r="AB456" s="148"/>
      <c r="AC456" s="149"/>
      <c r="JG456" s="44"/>
      <c r="JH456" s="45"/>
      <c r="JI456" s="45"/>
      <c r="JJ456" s="45"/>
      <c r="JK456" s="45"/>
      <c r="JL456" s="45"/>
      <c r="JM456" s="45"/>
      <c r="JN456" s="45"/>
      <c r="JO456" s="45"/>
      <c r="JP456" s="45"/>
      <c r="JQ456" s="45"/>
      <c r="JR456" s="45"/>
      <c r="JS456" s="45"/>
      <c r="JT456" s="45"/>
      <c r="JU456" s="45"/>
      <c r="JV456" s="45"/>
      <c r="JW456" s="45"/>
      <c r="JX456" s="45"/>
      <c r="JY456" s="45"/>
      <c r="JZ456" s="45"/>
      <c r="KA456" s="45"/>
      <c r="KB456" s="45"/>
      <c r="KC456" s="45"/>
      <c r="KD456" s="45"/>
      <c r="KE456" s="45"/>
      <c r="KF456" s="45"/>
      <c r="KG456" s="45"/>
      <c r="KH456" s="45"/>
      <c r="KI456" s="45"/>
      <c r="KJ456" s="45"/>
      <c r="KK456" s="45"/>
      <c r="KL456" s="45"/>
      <c r="KM456" s="45"/>
      <c r="KN456" s="45"/>
      <c r="KO456" s="45"/>
      <c r="KP456" s="45"/>
      <c r="KQ456" s="45"/>
      <c r="KR456" s="45"/>
      <c r="KS456" s="45"/>
      <c r="KT456" s="45"/>
      <c r="KU456" s="45"/>
      <c r="KV456" s="45"/>
      <c r="KW456" s="45"/>
      <c r="KX456" s="45"/>
      <c r="KY456" s="45"/>
      <c r="KZ456" s="45"/>
      <c r="LA456" s="45"/>
      <c r="LB456" s="45"/>
      <c r="LC456" s="45"/>
      <c r="LD456" s="45"/>
      <c r="LE456" s="45"/>
      <c r="LF456" s="45"/>
      <c r="LG456" s="45"/>
      <c r="LH456" s="45"/>
      <c r="LI456" s="45"/>
      <c r="LJ456" s="45"/>
      <c r="LK456" s="45"/>
      <c r="LL456" s="45"/>
      <c r="LM456" s="45"/>
      <c r="LN456" s="45"/>
      <c r="LO456" s="45"/>
      <c r="LP456" s="45"/>
      <c r="LQ456" s="45"/>
      <c r="LR456" s="45"/>
      <c r="LS456" s="45"/>
      <c r="LT456" s="45"/>
      <c r="LU456" s="45"/>
      <c r="LV456" s="45"/>
      <c r="LW456" s="45"/>
      <c r="LX456" s="45"/>
      <c r="LY456" s="45"/>
      <c r="LZ456" s="45"/>
      <c r="MA456" s="45"/>
      <c r="MB456" s="45"/>
      <c r="MC456" s="45"/>
      <c r="MD456" s="45"/>
      <c r="ME456" s="45"/>
      <c r="MF456" s="45"/>
      <c r="MG456" s="45"/>
      <c r="MH456" s="45"/>
      <c r="MI456" s="45"/>
      <c r="MJ456" s="45"/>
      <c r="MK456" s="45"/>
      <c r="ML456" s="45"/>
      <c r="MM456" s="45"/>
      <c r="MN456" s="45"/>
      <c r="MO456" s="45"/>
      <c r="MP456" s="45"/>
      <c r="MQ456" s="45"/>
      <c r="MR456" s="45"/>
      <c r="MS456" s="45"/>
      <c r="MT456" s="45"/>
      <c r="MU456" s="45"/>
      <c r="MV456" s="45"/>
      <c r="MW456" s="45"/>
      <c r="MX456" s="45"/>
      <c r="MY456" s="45"/>
      <c r="MZ456" s="45"/>
      <c r="NA456" s="45"/>
      <c r="NB456" s="45"/>
    </row>
    <row r="457" spans="2:366" x14ac:dyDescent="0.2">
      <c r="B457" s="45"/>
      <c r="C457" s="58"/>
      <c r="D457" s="148"/>
      <c r="E457" s="149"/>
      <c r="F457" s="58"/>
      <c r="G457" s="148"/>
      <c r="H457" s="149"/>
      <c r="I457" s="58"/>
      <c r="J457" s="148"/>
      <c r="K457" s="149"/>
      <c r="L457" s="58"/>
      <c r="M457" s="148"/>
      <c r="N457" s="149"/>
      <c r="O457" s="58"/>
      <c r="P457" s="148"/>
      <c r="Q457" s="149"/>
      <c r="R457" s="58"/>
      <c r="S457" s="148"/>
      <c r="T457" s="149"/>
      <c r="U457" s="58"/>
      <c r="V457" s="148"/>
      <c r="W457" s="149"/>
      <c r="X457" s="58"/>
      <c r="Y457" s="148"/>
      <c r="Z457" s="149"/>
      <c r="AA457" s="58"/>
      <c r="AB457" s="148"/>
      <c r="AC457" s="149"/>
      <c r="JG457" s="44"/>
      <c r="JH457" s="45"/>
      <c r="JI457" s="45"/>
      <c r="JJ457" s="45"/>
      <c r="JK457" s="45"/>
      <c r="JL457" s="45"/>
      <c r="JM457" s="45"/>
      <c r="JN457" s="45"/>
      <c r="JO457" s="45"/>
      <c r="JP457" s="45"/>
      <c r="JQ457" s="45"/>
      <c r="JR457" s="45"/>
      <c r="JS457" s="45"/>
      <c r="JT457" s="45"/>
      <c r="JU457" s="45"/>
      <c r="JV457" s="45"/>
      <c r="JW457" s="45"/>
      <c r="JX457" s="45"/>
      <c r="JY457" s="45"/>
      <c r="JZ457" s="45"/>
      <c r="KA457" s="45"/>
      <c r="KB457" s="45"/>
      <c r="KC457" s="45"/>
      <c r="KD457" s="45"/>
      <c r="KE457" s="45"/>
      <c r="KF457" s="45"/>
      <c r="KG457" s="45"/>
      <c r="KH457" s="45"/>
      <c r="KI457" s="45"/>
      <c r="KJ457" s="45"/>
      <c r="KK457" s="45"/>
      <c r="KL457" s="45"/>
      <c r="KM457" s="45"/>
      <c r="KN457" s="45"/>
      <c r="KO457" s="45"/>
      <c r="KP457" s="45"/>
      <c r="KQ457" s="45"/>
      <c r="KR457" s="45"/>
      <c r="KS457" s="45"/>
      <c r="KT457" s="45"/>
      <c r="KU457" s="45"/>
      <c r="KV457" s="45"/>
      <c r="KW457" s="45"/>
      <c r="KX457" s="45"/>
      <c r="KY457" s="45"/>
      <c r="KZ457" s="45"/>
      <c r="LA457" s="45"/>
      <c r="LB457" s="45"/>
      <c r="LC457" s="45"/>
      <c r="LD457" s="45"/>
      <c r="LE457" s="45"/>
      <c r="LF457" s="45"/>
      <c r="LG457" s="45"/>
      <c r="LH457" s="45"/>
      <c r="LI457" s="45"/>
      <c r="LJ457" s="45"/>
      <c r="LK457" s="45"/>
      <c r="LL457" s="45"/>
      <c r="LM457" s="45"/>
      <c r="LN457" s="45"/>
      <c r="LO457" s="45"/>
      <c r="LP457" s="45"/>
      <c r="LQ457" s="45"/>
      <c r="LR457" s="45"/>
      <c r="LS457" s="45"/>
      <c r="LT457" s="45"/>
      <c r="LU457" s="45"/>
      <c r="LV457" s="45"/>
      <c r="LW457" s="45"/>
      <c r="LX457" s="45"/>
      <c r="LY457" s="45"/>
      <c r="LZ457" s="45"/>
      <c r="MA457" s="45"/>
      <c r="MB457" s="45"/>
      <c r="MC457" s="45"/>
      <c r="MD457" s="45"/>
      <c r="ME457" s="45"/>
      <c r="MF457" s="45"/>
      <c r="MG457" s="45"/>
      <c r="MH457" s="45"/>
      <c r="MI457" s="45"/>
      <c r="MJ457" s="45"/>
      <c r="MK457" s="45"/>
      <c r="ML457" s="45"/>
      <c r="MM457" s="45"/>
      <c r="MN457" s="45"/>
      <c r="MO457" s="45"/>
      <c r="MP457" s="45"/>
      <c r="MQ457" s="45"/>
      <c r="MR457" s="45"/>
      <c r="MS457" s="45"/>
      <c r="MT457" s="45"/>
      <c r="MU457" s="45"/>
      <c r="MV457" s="45"/>
      <c r="MW457" s="45"/>
      <c r="MX457" s="45"/>
      <c r="MY457" s="45"/>
      <c r="MZ457" s="45"/>
      <c r="NA457" s="45"/>
      <c r="NB457" s="45"/>
    </row>
    <row r="458" spans="2:366" x14ac:dyDescent="0.2">
      <c r="B458" s="45"/>
      <c r="C458" s="58"/>
      <c r="D458" s="148"/>
      <c r="E458" s="149"/>
      <c r="F458" s="58"/>
      <c r="G458" s="148"/>
      <c r="H458" s="149"/>
      <c r="I458" s="58"/>
      <c r="J458" s="148"/>
      <c r="K458" s="149"/>
      <c r="L458" s="58"/>
      <c r="M458" s="148"/>
      <c r="N458" s="149"/>
      <c r="O458" s="58"/>
      <c r="P458" s="148"/>
      <c r="Q458" s="149"/>
      <c r="R458" s="58"/>
      <c r="S458" s="148"/>
      <c r="T458" s="149"/>
      <c r="U458" s="58"/>
      <c r="V458" s="148"/>
      <c r="W458" s="149"/>
      <c r="X458" s="58"/>
      <c r="Y458" s="148"/>
      <c r="Z458" s="149"/>
      <c r="AA458" s="58"/>
      <c r="AB458" s="148"/>
      <c r="AC458" s="149"/>
      <c r="JG458" s="44"/>
      <c r="JH458" s="45"/>
      <c r="JI458" s="45"/>
      <c r="JJ458" s="45"/>
      <c r="JK458" s="45"/>
      <c r="JL458" s="45"/>
      <c r="JM458" s="45"/>
      <c r="JN458" s="45"/>
      <c r="JO458" s="45"/>
      <c r="JP458" s="45"/>
      <c r="JQ458" s="45"/>
      <c r="JR458" s="45"/>
      <c r="JS458" s="45"/>
      <c r="JT458" s="45"/>
      <c r="JU458" s="45"/>
      <c r="JV458" s="45"/>
      <c r="JW458" s="45"/>
      <c r="JX458" s="45"/>
      <c r="JY458" s="45"/>
      <c r="JZ458" s="45"/>
      <c r="KA458" s="45"/>
      <c r="KB458" s="45"/>
      <c r="KC458" s="45"/>
      <c r="KD458" s="45"/>
      <c r="KE458" s="45"/>
      <c r="KF458" s="45"/>
      <c r="KG458" s="45"/>
      <c r="KH458" s="45"/>
      <c r="KI458" s="45"/>
      <c r="KJ458" s="45"/>
      <c r="KK458" s="45"/>
      <c r="KL458" s="45"/>
      <c r="KM458" s="45"/>
      <c r="KN458" s="45"/>
      <c r="KO458" s="45"/>
      <c r="KP458" s="45"/>
      <c r="KQ458" s="45"/>
      <c r="KR458" s="45"/>
      <c r="KS458" s="45"/>
      <c r="KT458" s="45"/>
      <c r="KU458" s="45"/>
      <c r="KV458" s="45"/>
      <c r="KW458" s="45"/>
      <c r="KX458" s="45"/>
      <c r="KY458" s="45"/>
      <c r="KZ458" s="45"/>
      <c r="LA458" s="45"/>
      <c r="LB458" s="45"/>
      <c r="LC458" s="45"/>
      <c r="LD458" s="45"/>
      <c r="LE458" s="45"/>
      <c r="LF458" s="45"/>
      <c r="LG458" s="45"/>
      <c r="LH458" s="45"/>
      <c r="LI458" s="45"/>
      <c r="LJ458" s="45"/>
      <c r="LK458" s="45"/>
      <c r="LL458" s="45"/>
      <c r="LM458" s="45"/>
      <c r="LN458" s="45"/>
      <c r="LO458" s="45"/>
      <c r="LP458" s="45"/>
      <c r="LQ458" s="45"/>
      <c r="LR458" s="45"/>
      <c r="LS458" s="45"/>
      <c r="LT458" s="45"/>
      <c r="LU458" s="45"/>
      <c r="LV458" s="45"/>
      <c r="LW458" s="45"/>
      <c r="LX458" s="45"/>
      <c r="LY458" s="45"/>
      <c r="LZ458" s="45"/>
      <c r="MA458" s="45"/>
      <c r="MB458" s="45"/>
      <c r="MC458" s="45"/>
      <c r="MD458" s="45"/>
      <c r="ME458" s="45"/>
      <c r="MF458" s="45"/>
      <c r="MG458" s="45"/>
      <c r="MH458" s="45"/>
      <c r="MI458" s="45"/>
      <c r="MJ458" s="45"/>
      <c r="MK458" s="45"/>
      <c r="ML458" s="45"/>
      <c r="MM458" s="45"/>
      <c r="MN458" s="45"/>
      <c r="MO458" s="45"/>
      <c r="MP458" s="45"/>
      <c r="MQ458" s="45"/>
      <c r="MR458" s="45"/>
      <c r="MS458" s="45"/>
      <c r="MT458" s="45"/>
      <c r="MU458" s="45"/>
      <c r="MV458" s="45"/>
      <c r="MW458" s="45"/>
      <c r="MX458" s="45"/>
      <c r="MY458" s="45"/>
      <c r="MZ458" s="45"/>
      <c r="NA458" s="45"/>
      <c r="NB458" s="45"/>
    </row>
    <row r="459" spans="2:366" x14ac:dyDescent="0.2">
      <c r="B459" s="45"/>
      <c r="C459" s="58"/>
      <c r="D459" s="148"/>
      <c r="E459" s="149"/>
      <c r="F459" s="58"/>
      <c r="G459" s="148"/>
      <c r="H459" s="149"/>
      <c r="I459" s="58"/>
      <c r="J459" s="148"/>
      <c r="K459" s="149"/>
      <c r="L459" s="58"/>
      <c r="M459" s="148"/>
      <c r="N459" s="149"/>
      <c r="O459" s="58"/>
      <c r="P459" s="148"/>
      <c r="Q459" s="149"/>
      <c r="R459" s="58"/>
      <c r="S459" s="148"/>
      <c r="T459" s="149"/>
      <c r="U459" s="58"/>
      <c r="V459" s="148"/>
      <c r="W459" s="149"/>
      <c r="X459" s="58"/>
      <c r="Y459" s="148"/>
      <c r="Z459" s="149"/>
      <c r="AA459" s="58"/>
      <c r="AB459" s="148"/>
      <c r="AC459" s="149"/>
      <c r="JG459" s="44"/>
      <c r="JH459" s="45"/>
      <c r="JI459" s="45"/>
      <c r="JJ459" s="45"/>
      <c r="JK459" s="45"/>
      <c r="JL459" s="45"/>
      <c r="JM459" s="45"/>
      <c r="JN459" s="45"/>
      <c r="JO459" s="45"/>
      <c r="JP459" s="45"/>
      <c r="JQ459" s="45"/>
      <c r="JR459" s="45"/>
      <c r="JS459" s="45"/>
      <c r="JT459" s="45"/>
      <c r="JU459" s="45"/>
      <c r="JV459" s="45"/>
      <c r="JW459" s="45"/>
      <c r="JX459" s="45"/>
      <c r="JY459" s="45"/>
      <c r="JZ459" s="45"/>
      <c r="KA459" s="45"/>
      <c r="KB459" s="45"/>
      <c r="KC459" s="45"/>
      <c r="KD459" s="45"/>
      <c r="KE459" s="45"/>
      <c r="KF459" s="45"/>
      <c r="KG459" s="45"/>
      <c r="KH459" s="45"/>
      <c r="KI459" s="45"/>
      <c r="KJ459" s="45"/>
      <c r="KK459" s="45"/>
      <c r="KL459" s="45"/>
      <c r="KM459" s="45"/>
      <c r="KN459" s="45"/>
      <c r="KO459" s="45"/>
      <c r="KP459" s="45"/>
      <c r="KQ459" s="45"/>
      <c r="KR459" s="45"/>
      <c r="KS459" s="45"/>
      <c r="KT459" s="45"/>
      <c r="KU459" s="45"/>
      <c r="KV459" s="45"/>
      <c r="KW459" s="45"/>
      <c r="KX459" s="45"/>
      <c r="KY459" s="45"/>
      <c r="KZ459" s="45"/>
      <c r="LA459" s="45"/>
      <c r="LB459" s="45"/>
      <c r="LC459" s="45"/>
      <c r="LD459" s="45"/>
      <c r="LE459" s="45"/>
      <c r="LF459" s="45"/>
      <c r="LG459" s="45"/>
      <c r="LH459" s="45"/>
      <c r="LI459" s="45"/>
      <c r="LJ459" s="45"/>
      <c r="LK459" s="45"/>
      <c r="LL459" s="45"/>
      <c r="LM459" s="45"/>
      <c r="LN459" s="45"/>
      <c r="LO459" s="45"/>
      <c r="LP459" s="45"/>
      <c r="LQ459" s="45"/>
      <c r="LR459" s="45"/>
      <c r="LS459" s="45"/>
      <c r="LT459" s="45"/>
      <c r="LU459" s="45"/>
      <c r="LV459" s="45"/>
      <c r="LW459" s="45"/>
      <c r="LX459" s="45"/>
      <c r="LY459" s="45"/>
      <c r="LZ459" s="45"/>
      <c r="MA459" s="45"/>
      <c r="MB459" s="45"/>
      <c r="MC459" s="45"/>
      <c r="MD459" s="45"/>
      <c r="ME459" s="45"/>
      <c r="MF459" s="45"/>
      <c r="MG459" s="45"/>
      <c r="MH459" s="45"/>
      <c r="MI459" s="45"/>
      <c r="MJ459" s="45"/>
      <c r="MK459" s="45"/>
      <c r="ML459" s="45"/>
      <c r="MM459" s="45"/>
      <c r="MN459" s="45"/>
      <c r="MO459" s="45"/>
      <c r="MP459" s="45"/>
      <c r="MQ459" s="45"/>
      <c r="MR459" s="45"/>
      <c r="MS459" s="45"/>
      <c r="MT459" s="45"/>
      <c r="MU459" s="45"/>
      <c r="MV459" s="45"/>
      <c r="MW459" s="45"/>
      <c r="MX459" s="45"/>
      <c r="MY459" s="45"/>
      <c r="MZ459" s="45"/>
      <c r="NA459" s="45"/>
      <c r="NB459" s="45"/>
    </row>
    <row r="460" spans="2:366" x14ac:dyDescent="0.2">
      <c r="B460" s="45"/>
      <c r="C460" s="58"/>
      <c r="D460" s="148"/>
      <c r="E460" s="149"/>
      <c r="F460" s="58"/>
      <c r="G460" s="148"/>
      <c r="H460" s="149"/>
      <c r="I460" s="58"/>
      <c r="J460" s="148"/>
      <c r="K460" s="149"/>
      <c r="L460" s="58"/>
      <c r="M460" s="148"/>
      <c r="N460" s="149"/>
      <c r="O460" s="58"/>
      <c r="P460" s="148"/>
      <c r="Q460" s="149"/>
      <c r="R460" s="58"/>
      <c r="S460" s="148"/>
      <c r="T460" s="149"/>
      <c r="U460" s="58"/>
      <c r="V460" s="148"/>
      <c r="W460" s="149"/>
      <c r="X460" s="58"/>
      <c r="Y460" s="148"/>
      <c r="Z460" s="149"/>
      <c r="AA460" s="58"/>
      <c r="AB460" s="148"/>
      <c r="AC460" s="149"/>
      <c r="JG460" s="44"/>
      <c r="JH460" s="45"/>
      <c r="JI460" s="45"/>
      <c r="JJ460" s="45"/>
      <c r="JK460" s="45"/>
      <c r="JL460" s="45"/>
      <c r="JM460" s="45"/>
      <c r="JN460" s="45"/>
      <c r="JO460" s="45"/>
      <c r="JP460" s="45"/>
      <c r="JQ460" s="45"/>
      <c r="JR460" s="45"/>
      <c r="JS460" s="45"/>
      <c r="JT460" s="45"/>
      <c r="JU460" s="45"/>
      <c r="JV460" s="45"/>
      <c r="JW460" s="45"/>
      <c r="JX460" s="45"/>
      <c r="JY460" s="45"/>
      <c r="JZ460" s="45"/>
      <c r="KA460" s="45"/>
      <c r="KB460" s="45"/>
      <c r="KC460" s="45"/>
      <c r="KD460" s="45"/>
      <c r="KE460" s="45"/>
      <c r="KF460" s="45"/>
      <c r="KG460" s="45"/>
      <c r="KH460" s="45"/>
      <c r="KI460" s="45"/>
      <c r="KJ460" s="45"/>
      <c r="KK460" s="45"/>
      <c r="KL460" s="45"/>
      <c r="KM460" s="45"/>
      <c r="KN460" s="45"/>
      <c r="KO460" s="45"/>
      <c r="KP460" s="45"/>
      <c r="KQ460" s="45"/>
      <c r="KR460" s="45"/>
      <c r="KS460" s="45"/>
      <c r="KT460" s="45"/>
      <c r="KU460" s="45"/>
      <c r="KV460" s="45"/>
      <c r="KW460" s="45"/>
      <c r="KX460" s="45"/>
      <c r="KY460" s="45"/>
      <c r="KZ460" s="45"/>
      <c r="LA460" s="45"/>
      <c r="LB460" s="45"/>
      <c r="LC460" s="45"/>
      <c r="LD460" s="45"/>
      <c r="LE460" s="45"/>
      <c r="LF460" s="45"/>
      <c r="LG460" s="45"/>
      <c r="LH460" s="45"/>
      <c r="LI460" s="45"/>
      <c r="LJ460" s="45"/>
      <c r="LK460" s="45"/>
      <c r="LL460" s="45"/>
      <c r="LM460" s="45"/>
      <c r="LN460" s="45"/>
      <c r="LO460" s="45"/>
      <c r="LP460" s="45"/>
      <c r="LQ460" s="45"/>
      <c r="LR460" s="45"/>
      <c r="LS460" s="45"/>
      <c r="LT460" s="45"/>
      <c r="LU460" s="45"/>
      <c r="LV460" s="45"/>
      <c r="LW460" s="45"/>
      <c r="LX460" s="45"/>
      <c r="LY460" s="45"/>
      <c r="LZ460" s="45"/>
      <c r="MA460" s="45"/>
      <c r="MB460" s="45"/>
      <c r="MC460" s="45"/>
      <c r="MD460" s="45"/>
      <c r="ME460" s="45"/>
      <c r="MF460" s="45"/>
      <c r="MG460" s="45"/>
      <c r="MH460" s="45"/>
      <c r="MI460" s="45"/>
      <c r="MJ460" s="45"/>
      <c r="MK460" s="45"/>
      <c r="ML460" s="45"/>
      <c r="MM460" s="45"/>
      <c r="MN460" s="45"/>
      <c r="MO460" s="45"/>
      <c r="MP460" s="45"/>
      <c r="MQ460" s="45"/>
      <c r="MR460" s="45"/>
      <c r="MS460" s="45"/>
      <c r="MT460" s="45"/>
      <c r="MU460" s="45"/>
      <c r="MV460" s="45"/>
      <c r="MW460" s="45"/>
      <c r="MX460" s="45"/>
      <c r="MY460" s="45"/>
      <c r="MZ460" s="45"/>
      <c r="NA460" s="45"/>
      <c r="NB460" s="45"/>
    </row>
    <row r="461" spans="2:366" x14ac:dyDescent="0.2">
      <c r="B461" s="45"/>
      <c r="C461" s="58"/>
      <c r="D461" s="148"/>
      <c r="E461" s="149"/>
      <c r="F461" s="58"/>
      <c r="G461" s="148"/>
      <c r="H461" s="149"/>
      <c r="I461" s="58"/>
      <c r="J461" s="148"/>
      <c r="K461" s="149"/>
      <c r="L461" s="58"/>
      <c r="M461" s="148"/>
      <c r="N461" s="149"/>
      <c r="O461" s="58"/>
      <c r="P461" s="148"/>
      <c r="Q461" s="149"/>
      <c r="R461" s="58"/>
      <c r="S461" s="148"/>
      <c r="T461" s="149"/>
      <c r="U461" s="58"/>
      <c r="V461" s="148"/>
      <c r="W461" s="149"/>
      <c r="X461" s="58"/>
      <c r="Y461" s="148"/>
      <c r="Z461" s="149"/>
      <c r="AA461" s="58"/>
      <c r="AB461" s="148"/>
      <c r="AC461" s="149"/>
      <c r="JG461" s="44"/>
      <c r="JH461" s="45"/>
      <c r="JI461" s="45"/>
      <c r="JJ461" s="45"/>
      <c r="JK461" s="45"/>
      <c r="JL461" s="45"/>
      <c r="JM461" s="45"/>
      <c r="JN461" s="45"/>
      <c r="JO461" s="45"/>
      <c r="JP461" s="45"/>
      <c r="JQ461" s="45"/>
      <c r="JR461" s="45"/>
      <c r="JS461" s="45"/>
      <c r="JT461" s="45"/>
      <c r="JU461" s="45"/>
      <c r="JV461" s="45"/>
      <c r="JW461" s="45"/>
      <c r="JX461" s="45"/>
      <c r="JY461" s="45"/>
      <c r="JZ461" s="45"/>
      <c r="KA461" s="45"/>
      <c r="KB461" s="45"/>
      <c r="KC461" s="45"/>
      <c r="KD461" s="45"/>
      <c r="KE461" s="45"/>
      <c r="KF461" s="45"/>
      <c r="KG461" s="45"/>
      <c r="KH461" s="45"/>
      <c r="KI461" s="45"/>
      <c r="KJ461" s="45"/>
      <c r="KK461" s="45"/>
      <c r="KL461" s="45"/>
      <c r="KM461" s="45"/>
      <c r="KN461" s="45"/>
      <c r="KO461" s="45"/>
      <c r="KP461" s="45"/>
      <c r="KQ461" s="45"/>
      <c r="KR461" s="45"/>
      <c r="KS461" s="45"/>
      <c r="KT461" s="45"/>
      <c r="KU461" s="45"/>
      <c r="KV461" s="45"/>
      <c r="KW461" s="45"/>
      <c r="KX461" s="45"/>
      <c r="KY461" s="45"/>
      <c r="KZ461" s="45"/>
      <c r="LA461" s="45"/>
      <c r="LB461" s="45"/>
      <c r="LC461" s="45"/>
      <c r="LD461" s="45"/>
      <c r="LE461" s="45"/>
      <c r="LF461" s="45"/>
      <c r="LG461" s="45"/>
      <c r="LH461" s="45"/>
      <c r="LI461" s="45"/>
      <c r="LJ461" s="45"/>
      <c r="LK461" s="45"/>
      <c r="LL461" s="45"/>
      <c r="LM461" s="45"/>
      <c r="LN461" s="45"/>
      <c r="LO461" s="45"/>
      <c r="LP461" s="45"/>
      <c r="LQ461" s="45"/>
      <c r="LR461" s="45"/>
      <c r="LS461" s="45"/>
      <c r="LT461" s="45"/>
      <c r="LU461" s="45"/>
      <c r="LV461" s="45"/>
      <c r="LW461" s="45"/>
      <c r="LX461" s="45"/>
      <c r="LY461" s="45"/>
      <c r="LZ461" s="45"/>
      <c r="MA461" s="45"/>
      <c r="MB461" s="45"/>
      <c r="MC461" s="45"/>
      <c r="MD461" s="45"/>
      <c r="ME461" s="45"/>
      <c r="MF461" s="45"/>
      <c r="MG461" s="45"/>
      <c r="MH461" s="45"/>
      <c r="MI461" s="45"/>
      <c r="MJ461" s="45"/>
      <c r="MK461" s="45"/>
      <c r="ML461" s="45"/>
      <c r="MM461" s="45"/>
      <c r="MN461" s="45"/>
      <c r="MO461" s="45"/>
      <c r="MP461" s="45"/>
      <c r="MQ461" s="45"/>
      <c r="MR461" s="45"/>
      <c r="MS461" s="45"/>
      <c r="MT461" s="45"/>
      <c r="MU461" s="45"/>
      <c r="MV461" s="45"/>
      <c r="MW461" s="45"/>
      <c r="MX461" s="45"/>
      <c r="MY461" s="45"/>
      <c r="MZ461" s="45"/>
      <c r="NA461" s="45"/>
      <c r="NB461" s="45"/>
    </row>
    <row r="462" spans="2:366" x14ac:dyDescent="0.2">
      <c r="B462" s="45"/>
      <c r="C462" s="58"/>
      <c r="D462" s="148"/>
      <c r="E462" s="149"/>
      <c r="F462" s="58"/>
      <c r="G462" s="148"/>
      <c r="H462" s="149"/>
      <c r="I462" s="58"/>
      <c r="J462" s="148"/>
      <c r="K462" s="149"/>
      <c r="L462" s="58"/>
      <c r="M462" s="148"/>
      <c r="N462" s="149"/>
      <c r="O462" s="58"/>
      <c r="P462" s="148"/>
      <c r="Q462" s="149"/>
      <c r="R462" s="58"/>
      <c r="S462" s="148"/>
      <c r="T462" s="149"/>
      <c r="U462" s="58"/>
      <c r="V462" s="148"/>
      <c r="W462" s="149"/>
      <c r="X462" s="58"/>
      <c r="Y462" s="148"/>
      <c r="Z462" s="149"/>
      <c r="AA462" s="58"/>
      <c r="AB462" s="148"/>
      <c r="AC462" s="149"/>
      <c r="JG462" s="44"/>
      <c r="JH462" s="45"/>
      <c r="JI462" s="45"/>
      <c r="JJ462" s="45"/>
      <c r="JK462" s="45"/>
      <c r="JL462" s="45"/>
      <c r="JM462" s="45"/>
      <c r="JN462" s="45"/>
      <c r="JO462" s="45"/>
      <c r="JP462" s="45"/>
      <c r="JQ462" s="45"/>
      <c r="JR462" s="45"/>
      <c r="JS462" s="45"/>
      <c r="JT462" s="45"/>
      <c r="JU462" s="45"/>
      <c r="JV462" s="45"/>
      <c r="JW462" s="45"/>
      <c r="JX462" s="45"/>
      <c r="JY462" s="45"/>
      <c r="JZ462" s="45"/>
      <c r="KA462" s="45"/>
      <c r="KB462" s="45"/>
      <c r="KC462" s="45"/>
      <c r="KD462" s="45"/>
      <c r="KE462" s="45"/>
      <c r="KF462" s="45"/>
      <c r="KG462" s="45"/>
      <c r="KH462" s="45"/>
      <c r="KI462" s="45"/>
      <c r="KJ462" s="45"/>
      <c r="KK462" s="45"/>
      <c r="KL462" s="45"/>
      <c r="KM462" s="45"/>
      <c r="KN462" s="45"/>
      <c r="KO462" s="45"/>
      <c r="KP462" s="45"/>
      <c r="KQ462" s="45"/>
      <c r="KR462" s="45"/>
      <c r="KS462" s="45"/>
      <c r="KT462" s="45"/>
      <c r="KU462" s="45"/>
      <c r="KV462" s="45"/>
      <c r="KW462" s="45"/>
      <c r="KX462" s="45"/>
      <c r="KY462" s="45"/>
      <c r="KZ462" s="45"/>
      <c r="LA462" s="45"/>
      <c r="LB462" s="45"/>
      <c r="LC462" s="45"/>
      <c r="LD462" s="45"/>
      <c r="LE462" s="45"/>
      <c r="LF462" s="45"/>
      <c r="LG462" s="45"/>
      <c r="LH462" s="45"/>
      <c r="LI462" s="45"/>
      <c r="LJ462" s="45"/>
      <c r="LK462" s="45"/>
      <c r="LL462" s="45"/>
      <c r="LM462" s="45"/>
      <c r="LN462" s="45"/>
      <c r="LO462" s="45"/>
      <c r="LP462" s="45"/>
      <c r="LQ462" s="45"/>
      <c r="LR462" s="45"/>
      <c r="LS462" s="45"/>
      <c r="LT462" s="45"/>
      <c r="LU462" s="45"/>
      <c r="LV462" s="45"/>
      <c r="LW462" s="45"/>
      <c r="LX462" s="45"/>
      <c r="LY462" s="45"/>
      <c r="LZ462" s="45"/>
      <c r="MA462" s="45"/>
      <c r="MB462" s="45"/>
      <c r="MC462" s="45"/>
      <c r="MD462" s="45"/>
      <c r="ME462" s="45"/>
      <c r="MF462" s="45"/>
      <c r="MG462" s="45"/>
      <c r="MH462" s="45"/>
      <c r="MI462" s="45"/>
      <c r="MJ462" s="45"/>
      <c r="MK462" s="45"/>
      <c r="ML462" s="45"/>
      <c r="MM462" s="45"/>
      <c r="MN462" s="45"/>
      <c r="MO462" s="45"/>
      <c r="MP462" s="45"/>
      <c r="MQ462" s="45"/>
      <c r="MR462" s="45"/>
      <c r="MS462" s="45"/>
      <c r="MT462" s="45"/>
      <c r="MU462" s="45"/>
      <c r="MV462" s="45"/>
      <c r="MW462" s="45"/>
      <c r="MX462" s="45"/>
      <c r="MY462" s="45"/>
      <c r="MZ462" s="45"/>
      <c r="NA462" s="45"/>
      <c r="NB462" s="45"/>
    </row>
    <row r="463" spans="2:366" x14ac:dyDescent="0.2">
      <c r="B463" s="45"/>
      <c r="C463" s="58"/>
      <c r="D463" s="148"/>
      <c r="E463" s="149"/>
      <c r="F463" s="58"/>
      <c r="G463" s="148"/>
      <c r="H463" s="149"/>
      <c r="I463" s="58"/>
      <c r="J463" s="148"/>
      <c r="K463" s="149"/>
      <c r="L463" s="58"/>
      <c r="M463" s="148"/>
      <c r="N463" s="149"/>
      <c r="O463" s="58"/>
      <c r="P463" s="148"/>
      <c r="Q463" s="149"/>
      <c r="R463" s="58"/>
      <c r="S463" s="148"/>
      <c r="T463" s="149"/>
      <c r="U463" s="58"/>
      <c r="V463" s="148"/>
      <c r="W463" s="149"/>
      <c r="X463" s="58"/>
      <c r="Y463" s="148"/>
      <c r="Z463" s="149"/>
      <c r="AA463" s="58"/>
      <c r="AB463" s="148"/>
      <c r="AC463" s="149"/>
      <c r="JG463" s="44"/>
      <c r="JH463" s="45"/>
      <c r="JI463" s="45"/>
      <c r="JJ463" s="45"/>
      <c r="JK463" s="45"/>
      <c r="JL463" s="45"/>
      <c r="JM463" s="45"/>
      <c r="JN463" s="45"/>
      <c r="JO463" s="45"/>
      <c r="JP463" s="45"/>
      <c r="JQ463" s="45"/>
      <c r="JR463" s="45"/>
      <c r="JS463" s="45"/>
      <c r="JT463" s="45"/>
      <c r="JU463" s="45"/>
      <c r="JV463" s="45"/>
      <c r="JW463" s="45"/>
      <c r="JX463" s="45"/>
      <c r="JY463" s="45"/>
      <c r="JZ463" s="45"/>
      <c r="KA463" s="45"/>
      <c r="KB463" s="45"/>
      <c r="KC463" s="45"/>
      <c r="KD463" s="45"/>
      <c r="KE463" s="45"/>
      <c r="KF463" s="45"/>
      <c r="KG463" s="45"/>
      <c r="KH463" s="45"/>
      <c r="KI463" s="45"/>
      <c r="KJ463" s="45"/>
      <c r="KK463" s="45"/>
      <c r="KL463" s="45"/>
      <c r="KM463" s="45"/>
      <c r="KN463" s="45"/>
      <c r="KO463" s="45"/>
      <c r="KP463" s="45"/>
      <c r="KQ463" s="45"/>
      <c r="KR463" s="45"/>
      <c r="KS463" s="45"/>
      <c r="KT463" s="45"/>
      <c r="KU463" s="45"/>
      <c r="KV463" s="45"/>
      <c r="KW463" s="45"/>
      <c r="KX463" s="45"/>
      <c r="KY463" s="45"/>
      <c r="KZ463" s="45"/>
      <c r="LA463" s="45"/>
      <c r="LB463" s="45"/>
      <c r="LC463" s="45"/>
      <c r="LD463" s="45"/>
      <c r="LE463" s="45"/>
      <c r="LF463" s="45"/>
      <c r="LG463" s="45"/>
      <c r="LH463" s="45"/>
      <c r="LI463" s="45"/>
      <c r="LJ463" s="45"/>
      <c r="LK463" s="45"/>
      <c r="LL463" s="45"/>
      <c r="LM463" s="45"/>
      <c r="LN463" s="45"/>
      <c r="LO463" s="45"/>
      <c r="LP463" s="45"/>
      <c r="LQ463" s="45"/>
      <c r="LR463" s="45"/>
      <c r="LS463" s="45"/>
      <c r="LT463" s="45"/>
      <c r="LU463" s="45"/>
      <c r="LV463" s="45"/>
      <c r="LW463" s="45"/>
      <c r="LX463" s="45"/>
      <c r="LY463" s="45"/>
      <c r="LZ463" s="45"/>
      <c r="MA463" s="45"/>
      <c r="MB463" s="45"/>
      <c r="MC463" s="45"/>
      <c r="MD463" s="45"/>
      <c r="ME463" s="45"/>
      <c r="MF463" s="45"/>
      <c r="MG463" s="45"/>
      <c r="MH463" s="45"/>
      <c r="MI463" s="45"/>
      <c r="MJ463" s="45"/>
      <c r="MK463" s="45"/>
      <c r="ML463" s="45"/>
      <c r="MM463" s="45"/>
      <c r="MN463" s="45"/>
      <c r="MO463" s="45"/>
      <c r="MP463" s="45"/>
      <c r="MQ463" s="45"/>
      <c r="MR463" s="45"/>
      <c r="MS463" s="45"/>
      <c r="MT463" s="45"/>
      <c r="MU463" s="45"/>
      <c r="MV463" s="45"/>
      <c r="MW463" s="45"/>
      <c r="MX463" s="45"/>
      <c r="MY463" s="45"/>
      <c r="MZ463" s="45"/>
      <c r="NA463" s="45"/>
      <c r="NB463" s="45"/>
    </row>
    <row r="464" spans="2:366" x14ac:dyDescent="0.2">
      <c r="B464" s="45"/>
      <c r="C464" s="58"/>
      <c r="D464" s="148"/>
      <c r="E464" s="149"/>
      <c r="F464" s="58"/>
      <c r="G464" s="148"/>
      <c r="H464" s="149"/>
      <c r="I464" s="58"/>
      <c r="J464" s="148"/>
      <c r="K464" s="149"/>
      <c r="L464" s="58"/>
      <c r="M464" s="148"/>
      <c r="N464" s="149"/>
      <c r="O464" s="58"/>
      <c r="P464" s="148"/>
      <c r="Q464" s="149"/>
      <c r="R464" s="58"/>
      <c r="S464" s="148"/>
      <c r="T464" s="149"/>
      <c r="U464" s="58"/>
      <c r="V464" s="148"/>
      <c r="W464" s="149"/>
      <c r="X464" s="58"/>
      <c r="Y464" s="148"/>
      <c r="Z464" s="149"/>
      <c r="AA464" s="58"/>
      <c r="AB464" s="148"/>
      <c r="AC464" s="149"/>
      <c r="JG464" s="44"/>
      <c r="JH464" s="45"/>
      <c r="JI464" s="45"/>
      <c r="JJ464" s="45"/>
      <c r="JK464" s="45"/>
      <c r="JL464" s="45"/>
      <c r="JM464" s="45"/>
      <c r="JN464" s="45"/>
      <c r="JO464" s="45"/>
      <c r="JP464" s="45"/>
      <c r="JQ464" s="45"/>
      <c r="JR464" s="45"/>
      <c r="JS464" s="45"/>
      <c r="JT464" s="45"/>
      <c r="JU464" s="45"/>
      <c r="JV464" s="45"/>
      <c r="JW464" s="45"/>
      <c r="JX464" s="45"/>
      <c r="JY464" s="45"/>
      <c r="JZ464" s="45"/>
      <c r="KA464" s="45"/>
      <c r="KB464" s="45"/>
      <c r="KC464" s="45"/>
      <c r="KD464" s="45"/>
      <c r="KE464" s="45"/>
      <c r="KF464" s="45"/>
      <c r="KG464" s="45"/>
      <c r="KH464" s="45"/>
      <c r="KI464" s="45"/>
      <c r="KJ464" s="45"/>
      <c r="KK464" s="45"/>
      <c r="KL464" s="45"/>
      <c r="KM464" s="45"/>
      <c r="KN464" s="45"/>
      <c r="KO464" s="45"/>
      <c r="KP464" s="45"/>
      <c r="KQ464" s="45"/>
      <c r="KR464" s="45"/>
      <c r="KS464" s="45"/>
      <c r="KT464" s="45"/>
      <c r="KU464" s="45"/>
      <c r="KV464" s="45"/>
      <c r="KW464" s="45"/>
      <c r="KX464" s="45"/>
      <c r="KY464" s="45"/>
      <c r="KZ464" s="45"/>
      <c r="LA464" s="45"/>
      <c r="LB464" s="45"/>
      <c r="LC464" s="45"/>
      <c r="LD464" s="45"/>
      <c r="LE464" s="45"/>
      <c r="LF464" s="45"/>
      <c r="LG464" s="45"/>
      <c r="LH464" s="45"/>
      <c r="LI464" s="45"/>
      <c r="LJ464" s="45"/>
      <c r="LK464" s="45"/>
      <c r="LL464" s="45"/>
      <c r="LM464" s="45"/>
      <c r="LN464" s="45"/>
      <c r="LO464" s="45"/>
      <c r="LP464" s="45"/>
      <c r="LQ464" s="45"/>
      <c r="LR464" s="45"/>
      <c r="LS464" s="45"/>
      <c r="LT464" s="45"/>
      <c r="LU464" s="45"/>
      <c r="LV464" s="45"/>
      <c r="LW464" s="45"/>
      <c r="LX464" s="45"/>
      <c r="LY464" s="45"/>
      <c r="LZ464" s="45"/>
      <c r="MA464" s="45"/>
      <c r="MB464" s="45"/>
      <c r="MC464" s="45"/>
      <c r="MD464" s="45"/>
      <c r="ME464" s="45"/>
      <c r="MF464" s="45"/>
      <c r="MG464" s="45"/>
      <c r="MH464" s="45"/>
      <c r="MI464" s="45"/>
      <c r="MJ464" s="45"/>
      <c r="MK464" s="45"/>
      <c r="ML464" s="45"/>
      <c r="MM464" s="45"/>
      <c r="MN464" s="45"/>
      <c r="MO464" s="45"/>
      <c r="MP464" s="45"/>
      <c r="MQ464" s="45"/>
      <c r="MR464" s="45"/>
      <c r="MS464" s="45"/>
      <c r="MT464" s="45"/>
      <c r="MU464" s="45"/>
      <c r="MV464" s="45"/>
      <c r="MW464" s="45"/>
      <c r="MX464" s="45"/>
      <c r="MY464" s="45"/>
      <c r="MZ464" s="45"/>
      <c r="NA464" s="45"/>
      <c r="NB464" s="45"/>
    </row>
    <row r="465" spans="2:366" x14ac:dyDescent="0.2">
      <c r="B465" s="45"/>
      <c r="C465" s="58"/>
      <c r="D465" s="148"/>
      <c r="E465" s="149"/>
      <c r="F465" s="58"/>
      <c r="G465" s="148"/>
      <c r="H465" s="149"/>
      <c r="I465" s="58"/>
      <c r="J465" s="148"/>
      <c r="K465" s="149"/>
      <c r="L465" s="58"/>
      <c r="M465" s="148"/>
      <c r="N465" s="149"/>
      <c r="O465" s="58"/>
      <c r="P465" s="148"/>
      <c r="Q465" s="149"/>
      <c r="R465" s="58"/>
      <c r="S465" s="148"/>
      <c r="T465" s="149"/>
      <c r="U465" s="58"/>
      <c r="V465" s="148"/>
      <c r="W465" s="149"/>
      <c r="X465" s="58"/>
      <c r="Y465" s="148"/>
      <c r="Z465" s="149"/>
      <c r="AA465" s="58"/>
      <c r="AB465" s="148"/>
      <c r="AC465" s="149"/>
      <c r="JG465" s="44"/>
      <c r="JH465" s="45"/>
      <c r="JI465" s="45"/>
      <c r="JJ465" s="45"/>
      <c r="JK465" s="45"/>
      <c r="JL465" s="45"/>
      <c r="JM465" s="45"/>
      <c r="JN465" s="45"/>
      <c r="JO465" s="45"/>
      <c r="JP465" s="45"/>
      <c r="JQ465" s="45"/>
      <c r="JR465" s="45"/>
      <c r="JS465" s="45"/>
      <c r="JT465" s="45"/>
      <c r="JU465" s="45"/>
      <c r="JV465" s="45"/>
      <c r="JW465" s="45"/>
      <c r="JX465" s="45"/>
      <c r="JY465" s="45"/>
      <c r="JZ465" s="45"/>
      <c r="KA465" s="45"/>
      <c r="KB465" s="45"/>
      <c r="KC465" s="45"/>
      <c r="KD465" s="45"/>
      <c r="KE465" s="45"/>
      <c r="KF465" s="45"/>
      <c r="KG465" s="45"/>
      <c r="KH465" s="45"/>
      <c r="KI465" s="45"/>
      <c r="KJ465" s="45"/>
      <c r="KK465" s="45"/>
      <c r="KL465" s="45"/>
      <c r="KM465" s="45"/>
      <c r="KN465" s="45"/>
      <c r="KO465" s="45"/>
      <c r="KP465" s="45"/>
      <c r="KQ465" s="45"/>
      <c r="KR465" s="45"/>
      <c r="KS465" s="45"/>
      <c r="KT465" s="45"/>
      <c r="KU465" s="45"/>
      <c r="KV465" s="45"/>
      <c r="KW465" s="45"/>
      <c r="KX465" s="45"/>
      <c r="KY465" s="45"/>
      <c r="KZ465" s="45"/>
      <c r="LA465" s="45"/>
      <c r="LB465" s="45"/>
      <c r="LC465" s="45"/>
      <c r="LD465" s="45"/>
      <c r="LE465" s="45"/>
      <c r="LF465" s="45"/>
      <c r="LG465" s="45"/>
      <c r="LH465" s="45"/>
      <c r="LI465" s="45"/>
      <c r="LJ465" s="45"/>
      <c r="LK465" s="45"/>
      <c r="LL465" s="45"/>
      <c r="LM465" s="45"/>
      <c r="LN465" s="45"/>
      <c r="LO465" s="45"/>
      <c r="LP465" s="45"/>
      <c r="LQ465" s="45"/>
      <c r="LR465" s="45"/>
      <c r="LS465" s="45"/>
      <c r="LT465" s="45"/>
      <c r="LU465" s="45"/>
      <c r="LV465" s="45"/>
      <c r="LW465" s="45"/>
      <c r="LX465" s="45"/>
      <c r="LY465" s="45"/>
      <c r="LZ465" s="45"/>
      <c r="MA465" s="45"/>
      <c r="MB465" s="45"/>
      <c r="MC465" s="45"/>
      <c r="MD465" s="45"/>
      <c r="ME465" s="45"/>
      <c r="MF465" s="45"/>
      <c r="MG465" s="45"/>
      <c r="MH465" s="45"/>
      <c r="MI465" s="45"/>
      <c r="MJ465" s="45"/>
      <c r="MK465" s="45"/>
      <c r="ML465" s="45"/>
      <c r="MM465" s="45"/>
      <c r="MN465" s="45"/>
      <c r="MO465" s="45"/>
      <c r="MP465" s="45"/>
      <c r="MQ465" s="45"/>
      <c r="MR465" s="45"/>
      <c r="MS465" s="45"/>
      <c r="MT465" s="45"/>
      <c r="MU465" s="45"/>
      <c r="MV465" s="45"/>
      <c r="MW465" s="45"/>
      <c r="MX465" s="45"/>
      <c r="MY465" s="45"/>
      <c r="MZ465" s="45"/>
      <c r="NA465" s="45"/>
      <c r="NB465" s="45"/>
    </row>
    <row r="466" spans="2:366" x14ac:dyDescent="0.2">
      <c r="B466" s="45"/>
      <c r="C466" s="58"/>
      <c r="D466" s="148"/>
      <c r="E466" s="149"/>
      <c r="F466" s="58"/>
      <c r="G466" s="148"/>
      <c r="H466" s="149"/>
      <c r="I466" s="58"/>
      <c r="J466" s="148"/>
      <c r="K466" s="149"/>
      <c r="L466" s="58"/>
      <c r="M466" s="148"/>
      <c r="N466" s="149"/>
      <c r="O466" s="58"/>
      <c r="P466" s="148"/>
      <c r="Q466" s="149"/>
      <c r="R466" s="58"/>
      <c r="S466" s="148"/>
      <c r="T466" s="149"/>
      <c r="U466" s="58"/>
      <c r="V466" s="148"/>
      <c r="W466" s="149"/>
      <c r="X466" s="58"/>
      <c r="Y466" s="148"/>
      <c r="Z466" s="149"/>
      <c r="AA466" s="58"/>
      <c r="AB466" s="148"/>
      <c r="AC466" s="149"/>
      <c r="JG466" s="44"/>
      <c r="JH466" s="45"/>
      <c r="JI466" s="45"/>
      <c r="JJ466" s="45"/>
      <c r="JK466" s="45"/>
      <c r="JL466" s="45"/>
      <c r="JM466" s="45"/>
      <c r="JN466" s="45"/>
      <c r="JO466" s="45"/>
      <c r="JP466" s="45"/>
      <c r="JQ466" s="45"/>
      <c r="JR466" s="45"/>
      <c r="JS466" s="45"/>
      <c r="JT466" s="45"/>
      <c r="JU466" s="45"/>
      <c r="JV466" s="45"/>
      <c r="JW466" s="45"/>
      <c r="JX466" s="45"/>
      <c r="JY466" s="45"/>
      <c r="JZ466" s="45"/>
      <c r="KA466" s="45"/>
      <c r="KB466" s="45"/>
      <c r="KC466" s="45"/>
      <c r="KD466" s="45"/>
      <c r="KE466" s="45"/>
      <c r="KF466" s="45"/>
      <c r="KG466" s="45"/>
      <c r="KH466" s="45"/>
      <c r="KI466" s="45"/>
      <c r="KJ466" s="45"/>
      <c r="KK466" s="45"/>
      <c r="KL466" s="45"/>
      <c r="KM466" s="45"/>
      <c r="KN466" s="45"/>
      <c r="KO466" s="45"/>
      <c r="KP466" s="45"/>
      <c r="KQ466" s="45"/>
      <c r="KR466" s="45"/>
      <c r="KS466" s="45"/>
      <c r="KT466" s="45"/>
      <c r="KU466" s="45"/>
      <c r="KV466" s="45"/>
      <c r="KW466" s="45"/>
      <c r="KX466" s="45"/>
      <c r="KY466" s="45"/>
      <c r="KZ466" s="45"/>
      <c r="LA466" s="45"/>
      <c r="LB466" s="45"/>
      <c r="LC466" s="45"/>
      <c r="LD466" s="45"/>
      <c r="LE466" s="45"/>
      <c r="LF466" s="45"/>
      <c r="LG466" s="45"/>
      <c r="LH466" s="45"/>
      <c r="LI466" s="45"/>
      <c r="LJ466" s="45"/>
      <c r="LK466" s="45"/>
      <c r="LL466" s="45"/>
      <c r="LM466" s="45"/>
      <c r="LN466" s="45"/>
      <c r="LO466" s="45"/>
      <c r="LP466" s="45"/>
      <c r="LQ466" s="45"/>
      <c r="LR466" s="45"/>
      <c r="LS466" s="45"/>
      <c r="LT466" s="45"/>
      <c r="LU466" s="45"/>
      <c r="LV466" s="45"/>
      <c r="LW466" s="45"/>
      <c r="LX466" s="45"/>
      <c r="LY466" s="45"/>
      <c r="LZ466" s="45"/>
      <c r="MA466" s="45"/>
      <c r="MB466" s="45"/>
      <c r="MC466" s="45"/>
      <c r="MD466" s="45"/>
      <c r="ME466" s="45"/>
      <c r="MF466" s="45"/>
      <c r="MG466" s="45"/>
      <c r="MH466" s="45"/>
      <c r="MI466" s="45"/>
      <c r="MJ466" s="45"/>
      <c r="MK466" s="45"/>
      <c r="ML466" s="45"/>
      <c r="MM466" s="45"/>
      <c r="MN466" s="45"/>
      <c r="MO466" s="45"/>
      <c r="MP466" s="45"/>
      <c r="MQ466" s="45"/>
      <c r="MR466" s="45"/>
      <c r="MS466" s="45"/>
      <c r="MT466" s="45"/>
      <c r="MU466" s="45"/>
      <c r="MV466" s="45"/>
      <c r="MW466" s="45"/>
      <c r="MX466" s="45"/>
      <c r="MY466" s="45"/>
      <c r="MZ466" s="45"/>
      <c r="NA466" s="45"/>
      <c r="NB466" s="45"/>
    </row>
    <row r="467" spans="2:366" x14ac:dyDescent="0.2">
      <c r="B467" s="45"/>
      <c r="C467" s="58"/>
      <c r="D467" s="148"/>
      <c r="E467" s="149"/>
      <c r="F467" s="58"/>
      <c r="G467" s="148"/>
      <c r="H467" s="149"/>
      <c r="I467" s="58"/>
      <c r="J467" s="148"/>
      <c r="K467" s="149"/>
      <c r="L467" s="58"/>
      <c r="M467" s="148"/>
      <c r="N467" s="149"/>
      <c r="O467" s="58"/>
      <c r="P467" s="148"/>
      <c r="Q467" s="149"/>
      <c r="R467" s="58"/>
      <c r="S467" s="148"/>
      <c r="T467" s="149"/>
      <c r="U467" s="58"/>
      <c r="V467" s="148"/>
      <c r="W467" s="149"/>
      <c r="X467" s="58"/>
      <c r="Y467" s="148"/>
      <c r="Z467" s="149"/>
      <c r="AA467" s="58"/>
      <c r="AB467" s="148"/>
      <c r="AC467" s="149"/>
      <c r="JG467" s="44"/>
      <c r="JH467" s="45"/>
      <c r="JI467" s="45"/>
      <c r="JJ467" s="45"/>
      <c r="JK467" s="45"/>
      <c r="JL467" s="45"/>
      <c r="JM467" s="45"/>
      <c r="JN467" s="45"/>
      <c r="JO467" s="45"/>
      <c r="JP467" s="45"/>
      <c r="JQ467" s="45"/>
      <c r="JR467" s="45"/>
      <c r="JS467" s="45"/>
      <c r="JT467" s="45"/>
      <c r="JU467" s="45"/>
      <c r="JV467" s="45"/>
      <c r="JW467" s="45"/>
      <c r="JX467" s="45"/>
      <c r="JY467" s="45"/>
      <c r="JZ467" s="45"/>
      <c r="KA467" s="45"/>
      <c r="KB467" s="45"/>
      <c r="KC467" s="45"/>
      <c r="KD467" s="45"/>
      <c r="KE467" s="45"/>
      <c r="KF467" s="45"/>
      <c r="KG467" s="45"/>
      <c r="KH467" s="45"/>
      <c r="KI467" s="45"/>
      <c r="KJ467" s="45"/>
      <c r="KK467" s="45"/>
      <c r="KL467" s="45"/>
      <c r="KM467" s="45"/>
      <c r="KN467" s="45"/>
      <c r="KO467" s="45"/>
      <c r="KP467" s="45"/>
      <c r="KQ467" s="45"/>
      <c r="KR467" s="45"/>
      <c r="KS467" s="45"/>
      <c r="KT467" s="45"/>
      <c r="KU467" s="45"/>
      <c r="KV467" s="45"/>
      <c r="KW467" s="45"/>
      <c r="KX467" s="45"/>
      <c r="KY467" s="45"/>
      <c r="KZ467" s="45"/>
      <c r="LA467" s="45"/>
      <c r="LB467" s="45"/>
      <c r="LC467" s="45"/>
      <c r="LD467" s="45"/>
      <c r="LE467" s="45"/>
      <c r="LF467" s="45"/>
      <c r="LG467" s="45"/>
      <c r="LH467" s="45"/>
      <c r="LI467" s="45"/>
      <c r="LJ467" s="45"/>
      <c r="LK467" s="45"/>
      <c r="LL467" s="45"/>
      <c r="LM467" s="45"/>
      <c r="LN467" s="45"/>
      <c r="LO467" s="45"/>
      <c r="LP467" s="45"/>
      <c r="LQ467" s="45"/>
      <c r="LR467" s="45"/>
      <c r="LS467" s="45"/>
      <c r="LT467" s="45"/>
      <c r="LU467" s="45"/>
      <c r="LV467" s="45"/>
      <c r="LW467" s="45"/>
      <c r="LX467" s="45"/>
      <c r="LY467" s="45"/>
      <c r="LZ467" s="45"/>
      <c r="MA467" s="45"/>
      <c r="MB467" s="45"/>
      <c r="MC467" s="45"/>
      <c r="MD467" s="45"/>
      <c r="ME467" s="45"/>
      <c r="MF467" s="45"/>
      <c r="MG467" s="45"/>
      <c r="MH467" s="45"/>
      <c r="MI467" s="45"/>
      <c r="MJ467" s="45"/>
      <c r="MK467" s="45"/>
      <c r="ML467" s="45"/>
      <c r="MM467" s="45"/>
      <c r="MN467" s="45"/>
      <c r="MO467" s="45"/>
      <c r="MP467" s="45"/>
      <c r="MQ467" s="45"/>
      <c r="MR467" s="45"/>
      <c r="MS467" s="45"/>
      <c r="MT467" s="45"/>
      <c r="MU467" s="45"/>
      <c r="MV467" s="45"/>
      <c r="MW467" s="45"/>
      <c r="MX467" s="45"/>
      <c r="MY467" s="45"/>
      <c r="MZ467" s="45"/>
      <c r="NA467" s="45"/>
      <c r="NB467" s="45"/>
    </row>
    <row r="468" spans="2:366" x14ac:dyDescent="0.2">
      <c r="B468" s="45"/>
      <c r="C468" s="58"/>
      <c r="D468" s="148"/>
      <c r="E468" s="149"/>
      <c r="F468" s="58"/>
      <c r="G468" s="148"/>
      <c r="H468" s="149"/>
      <c r="I468" s="58"/>
      <c r="J468" s="148"/>
      <c r="K468" s="149"/>
      <c r="L468" s="58"/>
      <c r="M468" s="148"/>
      <c r="N468" s="149"/>
      <c r="O468" s="58"/>
      <c r="P468" s="148"/>
      <c r="Q468" s="149"/>
      <c r="R468" s="58"/>
      <c r="S468" s="148"/>
      <c r="T468" s="149"/>
      <c r="U468" s="58"/>
      <c r="V468" s="148"/>
      <c r="W468" s="149"/>
      <c r="X468" s="58"/>
      <c r="Y468" s="148"/>
      <c r="Z468" s="149"/>
      <c r="AA468" s="58"/>
      <c r="AB468" s="148"/>
      <c r="AC468" s="149"/>
      <c r="JG468" s="44"/>
      <c r="JH468" s="45"/>
      <c r="JI468" s="45"/>
      <c r="JJ468" s="45"/>
      <c r="JK468" s="45"/>
      <c r="JL468" s="45"/>
      <c r="JM468" s="45"/>
      <c r="JN468" s="45"/>
      <c r="JO468" s="45"/>
      <c r="JP468" s="45"/>
      <c r="JQ468" s="45"/>
      <c r="JR468" s="45"/>
      <c r="JS468" s="45"/>
      <c r="JT468" s="45"/>
      <c r="JU468" s="45"/>
      <c r="JV468" s="45"/>
      <c r="JW468" s="45"/>
      <c r="JX468" s="45"/>
      <c r="JY468" s="45"/>
      <c r="JZ468" s="45"/>
      <c r="KA468" s="45"/>
      <c r="KB468" s="45"/>
      <c r="KC468" s="45"/>
      <c r="KD468" s="45"/>
      <c r="KE468" s="45"/>
      <c r="KF468" s="45"/>
      <c r="KG468" s="45"/>
      <c r="KH468" s="45"/>
      <c r="KI468" s="45"/>
      <c r="KJ468" s="45"/>
      <c r="KK468" s="45"/>
      <c r="KL468" s="45"/>
      <c r="KM468" s="45"/>
      <c r="KN468" s="45"/>
      <c r="KO468" s="45"/>
      <c r="KP468" s="45"/>
      <c r="KQ468" s="45"/>
      <c r="KR468" s="45"/>
      <c r="KS468" s="45"/>
      <c r="KT468" s="45"/>
      <c r="KU468" s="45"/>
      <c r="KV468" s="45"/>
      <c r="KW468" s="45"/>
      <c r="KX468" s="45"/>
      <c r="KY468" s="45"/>
      <c r="KZ468" s="45"/>
      <c r="LA468" s="45"/>
      <c r="LB468" s="45"/>
      <c r="LC468" s="45"/>
      <c r="LD468" s="45"/>
      <c r="LE468" s="45"/>
      <c r="LF468" s="45"/>
      <c r="LG468" s="45"/>
      <c r="LH468" s="45"/>
      <c r="LI468" s="45"/>
      <c r="LJ468" s="45"/>
      <c r="LK468" s="45"/>
      <c r="LL468" s="45"/>
      <c r="LM468" s="45"/>
      <c r="LN468" s="45"/>
      <c r="LO468" s="45"/>
      <c r="LP468" s="45"/>
      <c r="LQ468" s="45"/>
      <c r="LR468" s="45"/>
      <c r="LS468" s="45"/>
      <c r="LT468" s="45"/>
      <c r="LU468" s="45"/>
      <c r="LV468" s="45"/>
      <c r="LW468" s="45"/>
      <c r="LX468" s="45"/>
      <c r="LY468" s="45"/>
      <c r="LZ468" s="45"/>
      <c r="MA468" s="45"/>
      <c r="MB468" s="45"/>
      <c r="MC468" s="45"/>
      <c r="MD468" s="45"/>
      <c r="ME468" s="45"/>
      <c r="MF468" s="45"/>
      <c r="MG468" s="45"/>
      <c r="MH468" s="45"/>
      <c r="MI468" s="45"/>
      <c r="MJ468" s="45"/>
      <c r="MK468" s="45"/>
      <c r="ML468" s="45"/>
      <c r="MM468" s="45"/>
      <c r="MN468" s="45"/>
      <c r="MO468" s="45"/>
      <c r="MP468" s="45"/>
      <c r="MQ468" s="45"/>
      <c r="MR468" s="45"/>
      <c r="MS468" s="45"/>
      <c r="MT468" s="45"/>
      <c r="MU468" s="45"/>
      <c r="MV468" s="45"/>
      <c r="MW468" s="45"/>
      <c r="MX468" s="45"/>
      <c r="MY468" s="45"/>
      <c r="MZ468" s="45"/>
      <c r="NA468" s="45"/>
      <c r="NB468" s="45"/>
    </row>
    <row r="469" spans="2:366" x14ac:dyDescent="0.2">
      <c r="B469" s="45"/>
      <c r="C469" s="58"/>
      <c r="D469" s="148"/>
      <c r="E469" s="149"/>
      <c r="F469" s="58"/>
      <c r="G469" s="148"/>
      <c r="H469" s="149"/>
      <c r="I469" s="58"/>
      <c r="J469" s="148"/>
      <c r="K469" s="149"/>
      <c r="L469" s="58"/>
      <c r="M469" s="148"/>
      <c r="N469" s="149"/>
      <c r="O469" s="58"/>
      <c r="P469" s="148"/>
      <c r="Q469" s="149"/>
      <c r="R469" s="58"/>
      <c r="S469" s="148"/>
      <c r="T469" s="149"/>
      <c r="U469" s="58"/>
      <c r="V469" s="148"/>
      <c r="W469" s="149"/>
      <c r="X469" s="58"/>
      <c r="Y469" s="148"/>
      <c r="Z469" s="149"/>
      <c r="AA469" s="58"/>
      <c r="AB469" s="148"/>
      <c r="AC469" s="149"/>
      <c r="JG469" s="44"/>
      <c r="JH469" s="45"/>
      <c r="JI469" s="45"/>
      <c r="JJ469" s="45"/>
      <c r="JK469" s="45"/>
      <c r="JL469" s="45"/>
      <c r="JM469" s="45"/>
      <c r="JN469" s="45"/>
      <c r="JO469" s="45"/>
      <c r="JP469" s="45"/>
      <c r="JQ469" s="45"/>
      <c r="JR469" s="45"/>
      <c r="JS469" s="45"/>
      <c r="JT469" s="45"/>
      <c r="JU469" s="45"/>
      <c r="JV469" s="45"/>
      <c r="JW469" s="45"/>
      <c r="JX469" s="45"/>
      <c r="JY469" s="45"/>
      <c r="JZ469" s="45"/>
      <c r="KA469" s="45"/>
      <c r="KB469" s="45"/>
      <c r="KC469" s="45"/>
      <c r="KD469" s="45"/>
      <c r="KE469" s="45"/>
      <c r="KF469" s="45"/>
      <c r="KG469" s="45"/>
      <c r="KH469" s="45"/>
      <c r="KI469" s="45"/>
      <c r="KJ469" s="45"/>
      <c r="KK469" s="45"/>
      <c r="KL469" s="45"/>
      <c r="KM469" s="45"/>
      <c r="KN469" s="45"/>
      <c r="KO469" s="45"/>
      <c r="KP469" s="45"/>
      <c r="KQ469" s="45"/>
      <c r="KR469" s="45"/>
      <c r="KS469" s="45"/>
      <c r="KT469" s="45"/>
      <c r="KU469" s="45"/>
      <c r="KV469" s="45"/>
      <c r="KW469" s="45"/>
      <c r="KX469" s="45"/>
      <c r="KY469" s="45"/>
      <c r="KZ469" s="45"/>
      <c r="LA469" s="45"/>
      <c r="LB469" s="45"/>
      <c r="LC469" s="45"/>
      <c r="LD469" s="45"/>
      <c r="LE469" s="45"/>
      <c r="LF469" s="45"/>
      <c r="LG469" s="45"/>
      <c r="LH469" s="45"/>
      <c r="LI469" s="45"/>
      <c r="LJ469" s="45"/>
      <c r="LK469" s="45"/>
      <c r="LL469" s="45"/>
      <c r="LM469" s="45"/>
      <c r="LN469" s="45"/>
      <c r="LO469" s="45"/>
      <c r="LP469" s="45"/>
      <c r="LQ469" s="45"/>
      <c r="LR469" s="45"/>
      <c r="LS469" s="45"/>
      <c r="LT469" s="45"/>
      <c r="LU469" s="45"/>
      <c r="LV469" s="45"/>
      <c r="LW469" s="45"/>
      <c r="LX469" s="45"/>
      <c r="LY469" s="45"/>
      <c r="LZ469" s="45"/>
      <c r="MA469" s="45"/>
      <c r="MB469" s="45"/>
      <c r="MC469" s="45"/>
      <c r="MD469" s="45"/>
      <c r="ME469" s="45"/>
      <c r="MF469" s="45"/>
      <c r="MG469" s="45"/>
      <c r="MH469" s="45"/>
      <c r="MI469" s="45"/>
      <c r="MJ469" s="45"/>
      <c r="MK469" s="45"/>
      <c r="ML469" s="45"/>
      <c r="MM469" s="45"/>
      <c r="MN469" s="45"/>
      <c r="MO469" s="45"/>
      <c r="MP469" s="45"/>
      <c r="MQ469" s="45"/>
      <c r="MR469" s="45"/>
      <c r="MS469" s="45"/>
      <c r="MT469" s="45"/>
      <c r="MU469" s="45"/>
      <c r="MV469" s="45"/>
      <c r="MW469" s="45"/>
      <c r="MX469" s="45"/>
      <c r="MY469" s="45"/>
      <c r="MZ469" s="45"/>
      <c r="NA469" s="45"/>
      <c r="NB469" s="45"/>
    </row>
    <row r="470" spans="2:366" x14ac:dyDescent="0.2">
      <c r="B470" s="45"/>
      <c r="C470" s="58"/>
      <c r="D470" s="148"/>
      <c r="E470" s="149"/>
      <c r="F470" s="58"/>
      <c r="G470" s="148"/>
      <c r="H470" s="149"/>
      <c r="I470" s="58"/>
      <c r="J470" s="148"/>
      <c r="K470" s="149"/>
      <c r="L470" s="58"/>
      <c r="M470" s="148"/>
      <c r="N470" s="149"/>
      <c r="O470" s="58"/>
      <c r="P470" s="148"/>
      <c r="Q470" s="149"/>
      <c r="R470" s="58"/>
      <c r="S470" s="148"/>
      <c r="T470" s="149"/>
      <c r="U470" s="58"/>
      <c r="V470" s="148"/>
      <c r="W470" s="149"/>
      <c r="X470" s="58"/>
      <c r="Y470" s="148"/>
      <c r="Z470" s="149"/>
      <c r="AA470" s="58"/>
      <c r="AB470" s="148"/>
      <c r="AC470" s="149"/>
      <c r="JG470" s="44"/>
      <c r="JH470" s="45"/>
      <c r="JI470" s="45"/>
      <c r="JJ470" s="45"/>
      <c r="JK470" s="45"/>
      <c r="JL470" s="45"/>
      <c r="JM470" s="45"/>
      <c r="JN470" s="45"/>
      <c r="JO470" s="45"/>
      <c r="JP470" s="45"/>
      <c r="JQ470" s="45"/>
      <c r="JR470" s="45"/>
      <c r="JS470" s="45"/>
      <c r="JT470" s="45"/>
      <c r="JU470" s="45"/>
      <c r="JV470" s="45"/>
      <c r="JW470" s="45"/>
      <c r="JX470" s="45"/>
      <c r="JY470" s="45"/>
      <c r="JZ470" s="45"/>
      <c r="KA470" s="45"/>
      <c r="KB470" s="45"/>
      <c r="KC470" s="45"/>
      <c r="KD470" s="45"/>
      <c r="KE470" s="45"/>
      <c r="KF470" s="45"/>
      <c r="KG470" s="45"/>
      <c r="KH470" s="45"/>
      <c r="KI470" s="45"/>
      <c r="KJ470" s="45"/>
      <c r="KK470" s="45"/>
      <c r="KL470" s="45"/>
      <c r="KM470" s="45"/>
      <c r="KN470" s="45"/>
      <c r="KO470" s="45"/>
      <c r="KP470" s="45"/>
      <c r="KQ470" s="45"/>
      <c r="KR470" s="45"/>
      <c r="KS470" s="45"/>
      <c r="KT470" s="45"/>
      <c r="KU470" s="45"/>
      <c r="KV470" s="45"/>
      <c r="KW470" s="45"/>
      <c r="KX470" s="45"/>
      <c r="KY470" s="45"/>
      <c r="KZ470" s="45"/>
      <c r="LA470" s="45"/>
      <c r="LB470" s="45"/>
      <c r="LC470" s="45"/>
      <c r="LD470" s="45"/>
      <c r="LE470" s="45"/>
      <c r="LF470" s="45"/>
      <c r="LG470" s="45"/>
      <c r="LH470" s="45"/>
      <c r="LI470" s="45"/>
      <c r="LJ470" s="45"/>
      <c r="LK470" s="45"/>
      <c r="LL470" s="45"/>
      <c r="LM470" s="45"/>
      <c r="LN470" s="45"/>
      <c r="LO470" s="45"/>
      <c r="LP470" s="45"/>
      <c r="LQ470" s="45"/>
      <c r="LR470" s="45"/>
      <c r="LS470" s="45"/>
      <c r="LT470" s="45"/>
      <c r="LU470" s="45"/>
      <c r="LV470" s="45"/>
      <c r="LW470" s="45"/>
      <c r="LX470" s="45"/>
      <c r="LY470" s="45"/>
      <c r="LZ470" s="45"/>
      <c r="MA470" s="45"/>
      <c r="MB470" s="45"/>
      <c r="MC470" s="45"/>
      <c r="MD470" s="45"/>
      <c r="ME470" s="45"/>
      <c r="MF470" s="45"/>
      <c r="MG470" s="45"/>
      <c r="MH470" s="45"/>
      <c r="MI470" s="45"/>
      <c r="MJ470" s="45"/>
      <c r="MK470" s="45"/>
      <c r="ML470" s="45"/>
      <c r="MM470" s="45"/>
      <c r="MN470" s="45"/>
      <c r="MO470" s="45"/>
      <c r="MP470" s="45"/>
      <c r="MQ470" s="45"/>
      <c r="MR470" s="45"/>
      <c r="MS470" s="45"/>
      <c r="MT470" s="45"/>
      <c r="MU470" s="45"/>
      <c r="MV470" s="45"/>
      <c r="MW470" s="45"/>
      <c r="MX470" s="45"/>
      <c r="MY470" s="45"/>
      <c r="MZ470" s="45"/>
      <c r="NA470" s="45"/>
      <c r="NB470" s="45"/>
    </row>
    <row r="471" spans="2:366" x14ac:dyDescent="0.2">
      <c r="B471" s="45"/>
      <c r="C471" s="58"/>
      <c r="D471" s="148"/>
      <c r="E471" s="149"/>
      <c r="F471" s="58"/>
      <c r="G471" s="148"/>
      <c r="H471" s="149"/>
      <c r="I471" s="58"/>
      <c r="J471" s="148"/>
      <c r="K471" s="149"/>
      <c r="L471" s="58"/>
      <c r="M471" s="148"/>
      <c r="N471" s="149"/>
      <c r="O471" s="58"/>
      <c r="P471" s="148"/>
      <c r="Q471" s="149"/>
      <c r="R471" s="58"/>
      <c r="S471" s="148"/>
      <c r="T471" s="149"/>
      <c r="U471" s="58"/>
      <c r="V471" s="148"/>
      <c r="W471" s="149"/>
      <c r="X471" s="58"/>
      <c r="Y471" s="148"/>
      <c r="Z471" s="149"/>
      <c r="AA471" s="58"/>
      <c r="AB471" s="148"/>
      <c r="AC471" s="149"/>
      <c r="JG471" s="44"/>
      <c r="JH471" s="45"/>
      <c r="JI471" s="45"/>
      <c r="JJ471" s="45"/>
      <c r="JK471" s="45"/>
      <c r="JL471" s="45"/>
      <c r="JM471" s="45"/>
      <c r="JN471" s="45"/>
      <c r="JO471" s="45"/>
      <c r="JP471" s="45"/>
      <c r="JQ471" s="45"/>
      <c r="JR471" s="45"/>
      <c r="JS471" s="45"/>
      <c r="JT471" s="45"/>
      <c r="JU471" s="45"/>
      <c r="JV471" s="45"/>
      <c r="JW471" s="45"/>
      <c r="JX471" s="45"/>
      <c r="JY471" s="45"/>
      <c r="JZ471" s="45"/>
      <c r="KA471" s="45"/>
      <c r="KB471" s="45"/>
      <c r="KC471" s="45"/>
      <c r="KD471" s="45"/>
      <c r="KE471" s="45"/>
      <c r="KF471" s="45"/>
      <c r="KG471" s="45"/>
      <c r="KH471" s="45"/>
      <c r="KI471" s="45"/>
      <c r="KJ471" s="45"/>
      <c r="KK471" s="45"/>
      <c r="KL471" s="45"/>
      <c r="KM471" s="45"/>
      <c r="KN471" s="45"/>
      <c r="KO471" s="45"/>
      <c r="KP471" s="45"/>
      <c r="KQ471" s="45"/>
      <c r="KR471" s="45"/>
      <c r="KS471" s="45"/>
      <c r="KT471" s="45"/>
      <c r="KU471" s="45"/>
      <c r="KV471" s="45"/>
      <c r="KW471" s="45"/>
      <c r="KX471" s="45"/>
      <c r="KY471" s="45"/>
      <c r="KZ471" s="45"/>
      <c r="LA471" s="45"/>
      <c r="LB471" s="45"/>
      <c r="LC471" s="45"/>
      <c r="LD471" s="45"/>
      <c r="LE471" s="45"/>
      <c r="LF471" s="45"/>
      <c r="LG471" s="45"/>
      <c r="LH471" s="45"/>
      <c r="LI471" s="45"/>
      <c r="LJ471" s="45"/>
      <c r="LK471" s="45"/>
      <c r="LL471" s="45"/>
      <c r="LM471" s="45"/>
      <c r="LN471" s="45"/>
      <c r="LO471" s="45"/>
      <c r="LP471" s="45"/>
      <c r="LQ471" s="45"/>
      <c r="LR471" s="45"/>
      <c r="LS471" s="45"/>
      <c r="LT471" s="45"/>
      <c r="LU471" s="45"/>
      <c r="LV471" s="45"/>
      <c r="LW471" s="45"/>
      <c r="LX471" s="45"/>
      <c r="LY471" s="45"/>
      <c r="LZ471" s="45"/>
      <c r="MA471" s="45"/>
      <c r="MB471" s="45"/>
      <c r="MC471" s="45"/>
      <c r="MD471" s="45"/>
      <c r="ME471" s="45"/>
      <c r="MF471" s="45"/>
      <c r="MG471" s="45"/>
      <c r="MH471" s="45"/>
      <c r="MI471" s="45"/>
      <c r="MJ471" s="45"/>
      <c r="MK471" s="45"/>
      <c r="ML471" s="45"/>
      <c r="MM471" s="45"/>
      <c r="MN471" s="45"/>
      <c r="MO471" s="45"/>
      <c r="MP471" s="45"/>
      <c r="MQ471" s="45"/>
      <c r="MR471" s="45"/>
      <c r="MS471" s="45"/>
      <c r="MT471" s="45"/>
      <c r="MU471" s="45"/>
      <c r="MV471" s="45"/>
      <c r="MW471" s="45"/>
      <c r="MX471" s="45"/>
      <c r="MY471" s="45"/>
      <c r="MZ471" s="45"/>
      <c r="NA471" s="45"/>
      <c r="NB471" s="45"/>
    </row>
    <row r="472" spans="2:366" x14ac:dyDescent="0.2">
      <c r="B472" s="45"/>
      <c r="C472" s="58"/>
      <c r="D472" s="148"/>
      <c r="E472" s="149"/>
      <c r="F472" s="58"/>
      <c r="G472" s="148"/>
      <c r="H472" s="149"/>
      <c r="I472" s="58"/>
      <c r="J472" s="148"/>
      <c r="K472" s="149"/>
      <c r="L472" s="58"/>
      <c r="M472" s="148"/>
      <c r="N472" s="149"/>
      <c r="O472" s="58"/>
      <c r="P472" s="148"/>
      <c r="Q472" s="149"/>
      <c r="R472" s="58"/>
      <c r="S472" s="148"/>
      <c r="T472" s="149"/>
      <c r="U472" s="58"/>
      <c r="V472" s="148"/>
      <c r="W472" s="149"/>
      <c r="X472" s="58"/>
      <c r="Y472" s="148"/>
      <c r="Z472" s="149"/>
      <c r="AA472" s="58"/>
      <c r="AB472" s="148"/>
      <c r="AC472" s="149"/>
      <c r="JG472" s="44"/>
      <c r="JH472" s="45"/>
      <c r="JI472" s="45"/>
      <c r="JJ472" s="45"/>
      <c r="JK472" s="45"/>
      <c r="JL472" s="45"/>
      <c r="JM472" s="45"/>
      <c r="JN472" s="45"/>
      <c r="JO472" s="45"/>
      <c r="JP472" s="45"/>
      <c r="JQ472" s="45"/>
      <c r="JR472" s="45"/>
      <c r="JS472" s="45"/>
      <c r="JT472" s="45"/>
      <c r="JU472" s="45"/>
      <c r="JV472" s="45"/>
      <c r="JW472" s="45"/>
      <c r="JX472" s="45"/>
      <c r="JY472" s="45"/>
      <c r="JZ472" s="45"/>
      <c r="KA472" s="45"/>
      <c r="KB472" s="45"/>
      <c r="KC472" s="45"/>
      <c r="KD472" s="45"/>
      <c r="KE472" s="45"/>
      <c r="KF472" s="45"/>
      <c r="KG472" s="45"/>
      <c r="KH472" s="45"/>
      <c r="KI472" s="45"/>
      <c r="KJ472" s="45"/>
      <c r="KK472" s="45"/>
      <c r="KL472" s="45"/>
      <c r="KM472" s="45"/>
      <c r="KN472" s="45"/>
      <c r="KO472" s="45"/>
      <c r="KP472" s="45"/>
      <c r="KQ472" s="45"/>
      <c r="KR472" s="45"/>
      <c r="KS472" s="45"/>
      <c r="KT472" s="45"/>
      <c r="KU472" s="45"/>
      <c r="KV472" s="45"/>
      <c r="KW472" s="45"/>
      <c r="KX472" s="45"/>
      <c r="KY472" s="45"/>
      <c r="KZ472" s="45"/>
      <c r="LA472" s="45"/>
      <c r="LB472" s="45"/>
      <c r="LC472" s="45"/>
      <c r="LD472" s="45"/>
      <c r="LE472" s="45"/>
      <c r="LF472" s="45"/>
      <c r="LG472" s="45"/>
      <c r="LH472" s="45"/>
      <c r="LI472" s="45"/>
      <c r="LJ472" s="45"/>
      <c r="LK472" s="45"/>
      <c r="LL472" s="45"/>
      <c r="LM472" s="45"/>
      <c r="LN472" s="45"/>
      <c r="LO472" s="45"/>
      <c r="LP472" s="45"/>
      <c r="LQ472" s="45"/>
      <c r="LR472" s="45"/>
      <c r="LS472" s="45"/>
      <c r="LT472" s="45"/>
      <c r="LU472" s="45"/>
      <c r="LV472" s="45"/>
      <c r="LW472" s="45"/>
      <c r="LX472" s="45"/>
      <c r="LY472" s="45"/>
      <c r="LZ472" s="45"/>
      <c r="MA472" s="45"/>
      <c r="MB472" s="45"/>
      <c r="MC472" s="45"/>
      <c r="MD472" s="45"/>
      <c r="ME472" s="45"/>
      <c r="MF472" s="45"/>
      <c r="MG472" s="45"/>
      <c r="MH472" s="45"/>
      <c r="MI472" s="45"/>
      <c r="MJ472" s="45"/>
      <c r="MK472" s="45"/>
      <c r="ML472" s="45"/>
      <c r="MM472" s="45"/>
      <c r="MN472" s="45"/>
      <c r="MO472" s="45"/>
      <c r="MP472" s="45"/>
      <c r="MQ472" s="45"/>
      <c r="MR472" s="45"/>
      <c r="MS472" s="45"/>
      <c r="MT472" s="45"/>
      <c r="MU472" s="45"/>
      <c r="MV472" s="45"/>
      <c r="MW472" s="45"/>
      <c r="MX472" s="45"/>
      <c r="MY472" s="45"/>
      <c r="MZ472" s="45"/>
      <c r="NA472" s="45"/>
      <c r="NB472" s="45"/>
    </row>
    <row r="473" spans="2:366" x14ac:dyDescent="0.2">
      <c r="B473" s="45"/>
      <c r="C473" s="58"/>
      <c r="D473" s="148"/>
      <c r="E473" s="149"/>
      <c r="F473" s="58"/>
      <c r="G473" s="148"/>
      <c r="H473" s="149"/>
      <c r="I473" s="58"/>
      <c r="J473" s="148"/>
      <c r="K473" s="149"/>
      <c r="L473" s="58"/>
      <c r="M473" s="148"/>
      <c r="N473" s="149"/>
      <c r="O473" s="58"/>
      <c r="P473" s="148"/>
      <c r="Q473" s="149"/>
      <c r="R473" s="58"/>
      <c r="S473" s="148"/>
      <c r="T473" s="149"/>
      <c r="U473" s="58"/>
      <c r="V473" s="148"/>
      <c r="W473" s="149"/>
      <c r="X473" s="58"/>
      <c r="Y473" s="148"/>
      <c r="Z473" s="149"/>
      <c r="AA473" s="58"/>
      <c r="AB473" s="148"/>
      <c r="AC473" s="149"/>
      <c r="JG473" s="44"/>
      <c r="JH473" s="45"/>
      <c r="JI473" s="45"/>
      <c r="JJ473" s="45"/>
      <c r="JK473" s="45"/>
      <c r="JL473" s="45"/>
      <c r="JM473" s="45"/>
      <c r="JN473" s="45"/>
      <c r="JO473" s="45"/>
      <c r="JP473" s="45"/>
      <c r="JQ473" s="45"/>
      <c r="JR473" s="45"/>
      <c r="JS473" s="45"/>
      <c r="JT473" s="45"/>
      <c r="JU473" s="45"/>
      <c r="JV473" s="45"/>
      <c r="JW473" s="45"/>
      <c r="JX473" s="45"/>
      <c r="JY473" s="45"/>
      <c r="JZ473" s="45"/>
      <c r="KA473" s="45"/>
      <c r="KB473" s="45"/>
      <c r="KC473" s="45"/>
      <c r="KD473" s="45"/>
      <c r="KE473" s="45"/>
      <c r="KF473" s="45"/>
      <c r="KG473" s="45"/>
      <c r="KH473" s="45"/>
      <c r="KI473" s="45"/>
      <c r="KJ473" s="45"/>
      <c r="KK473" s="45"/>
      <c r="KL473" s="45"/>
      <c r="KM473" s="45"/>
      <c r="KN473" s="45"/>
      <c r="KO473" s="45"/>
      <c r="KP473" s="45"/>
      <c r="KQ473" s="45"/>
      <c r="KR473" s="45"/>
      <c r="KS473" s="45"/>
      <c r="KT473" s="45"/>
      <c r="KU473" s="45"/>
      <c r="KV473" s="45"/>
      <c r="KW473" s="45"/>
      <c r="KX473" s="45"/>
      <c r="KY473" s="45"/>
      <c r="KZ473" s="45"/>
      <c r="LA473" s="45"/>
      <c r="LB473" s="45"/>
      <c r="LC473" s="45"/>
      <c r="LD473" s="45"/>
      <c r="LE473" s="45"/>
      <c r="LF473" s="45"/>
      <c r="LG473" s="45"/>
      <c r="LH473" s="45"/>
      <c r="LI473" s="45"/>
      <c r="LJ473" s="45"/>
      <c r="LK473" s="45"/>
      <c r="LL473" s="45"/>
      <c r="LM473" s="45"/>
      <c r="LN473" s="45"/>
      <c r="LO473" s="45"/>
      <c r="LP473" s="45"/>
      <c r="LQ473" s="45"/>
      <c r="LR473" s="45"/>
      <c r="LS473" s="45"/>
      <c r="LT473" s="45"/>
      <c r="LU473" s="45"/>
      <c r="LV473" s="45"/>
      <c r="LW473" s="45"/>
      <c r="LX473" s="45"/>
      <c r="LY473" s="45"/>
      <c r="LZ473" s="45"/>
      <c r="MA473" s="45"/>
      <c r="MB473" s="45"/>
      <c r="MC473" s="45"/>
      <c r="MD473" s="45"/>
      <c r="ME473" s="45"/>
      <c r="MF473" s="45"/>
      <c r="MG473" s="45"/>
      <c r="MH473" s="45"/>
      <c r="MI473" s="45"/>
      <c r="MJ473" s="45"/>
      <c r="MK473" s="45"/>
      <c r="ML473" s="45"/>
      <c r="MM473" s="45"/>
      <c r="MN473" s="45"/>
      <c r="MO473" s="45"/>
      <c r="MP473" s="45"/>
      <c r="MQ473" s="45"/>
      <c r="MR473" s="45"/>
      <c r="MS473" s="45"/>
      <c r="MT473" s="45"/>
      <c r="MU473" s="45"/>
      <c r="MV473" s="45"/>
      <c r="MW473" s="45"/>
      <c r="MX473" s="45"/>
      <c r="MY473" s="45"/>
      <c r="MZ473" s="45"/>
      <c r="NA473" s="45"/>
      <c r="NB473" s="45"/>
    </row>
    <row r="474" spans="2:366" x14ac:dyDescent="0.2">
      <c r="B474" s="45"/>
      <c r="C474" s="58"/>
      <c r="D474" s="148"/>
      <c r="E474" s="149"/>
      <c r="F474" s="58"/>
      <c r="G474" s="148"/>
      <c r="H474" s="149"/>
      <c r="I474" s="58"/>
      <c r="J474" s="148"/>
      <c r="K474" s="149"/>
      <c r="L474" s="58"/>
      <c r="M474" s="148"/>
      <c r="N474" s="149"/>
      <c r="O474" s="58"/>
      <c r="P474" s="148"/>
      <c r="Q474" s="149"/>
      <c r="R474" s="58"/>
      <c r="S474" s="148"/>
      <c r="T474" s="149"/>
      <c r="U474" s="58"/>
      <c r="V474" s="148"/>
      <c r="W474" s="149"/>
      <c r="X474" s="58"/>
      <c r="Y474" s="148"/>
      <c r="Z474" s="149"/>
      <c r="AA474" s="58"/>
      <c r="AB474" s="148"/>
      <c r="AC474" s="149"/>
      <c r="JG474" s="44"/>
      <c r="JH474" s="45"/>
      <c r="JI474" s="45"/>
      <c r="JJ474" s="45"/>
      <c r="JK474" s="45"/>
      <c r="JL474" s="45"/>
      <c r="JM474" s="45"/>
      <c r="JN474" s="45"/>
      <c r="JO474" s="45"/>
      <c r="JP474" s="45"/>
      <c r="JQ474" s="45"/>
      <c r="JR474" s="45"/>
      <c r="JS474" s="45"/>
      <c r="JT474" s="45"/>
      <c r="JU474" s="45"/>
      <c r="JV474" s="45"/>
      <c r="JW474" s="45"/>
      <c r="JX474" s="45"/>
      <c r="JY474" s="45"/>
      <c r="JZ474" s="45"/>
      <c r="KA474" s="45"/>
      <c r="KB474" s="45"/>
      <c r="KC474" s="45"/>
      <c r="KD474" s="45"/>
      <c r="KE474" s="45"/>
      <c r="KF474" s="45"/>
      <c r="KG474" s="45"/>
      <c r="KH474" s="45"/>
      <c r="KI474" s="45"/>
      <c r="KJ474" s="45"/>
      <c r="KK474" s="45"/>
      <c r="KL474" s="45"/>
      <c r="KM474" s="45"/>
      <c r="KN474" s="45"/>
      <c r="KO474" s="45"/>
      <c r="KP474" s="45"/>
      <c r="KQ474" s="45"/>
      <c r="KR474" s="45"/>
      <c r="KS474" s="45"/>
      <c r="KT474" s="45"/>
      <c r="KU474" s="45"/>
      <c r="KV474" s="45"/>
      <c r="KW474" s="45"/>
      <c r="KX474" s="45"/>
      <c r="KY474" s="45"/>
      <c r="KZ474" s="45"/>
      <c r="LA474" s="45"/>
      <c r="LB474" s="45"/>
      <c r="LC474" s="45"/>
      <c r="LD474" s="45"/>
      <c r="LE474" s="45"/>
      <c r="LF474" s="45"/>
      <c r="LG474" s="45"/>
      <c r="LH474" s="45"/>
      <c r="LI474" s="45"/>
      <c r="LJ474" s="45"/>
      <c r="LK474" s="45"/>
      <c r="LL474" s="45"/>
      <c r="LM474" s="45"/>
      <c r="LN474" s="45"/>
      <c r="LO474" s="45"/>
      <c r="LP474" s="45"/>
      <c r="LQ474" s="45"/>
      <c r="LR474" s="45"/>
      <c r="LS474" s="45"/>
      <c r="LT474" s="45"/>
      <c r="LU474" s="45"/>
      <c r="LV474" s="45"/>
      <c r="LW474" s="45"/>
      <c r="LX474" s="45"/>
      <c r="LY474" s="45"/>
      <c r="LZ474" s="45"/>
      <c r="MA474" s="45"/>
      <c r="MB474" s="45"/>
      <c r="MC474" s="45"/>
      <c r="MD474" s="45"/>
      <c r="ME474" s="45"/>
      <c r="MF474" s="45"/>
      <c r="MG474" s="45"/>
      <c r="MH474" s="45"/>
      <c r="MI474" s="45"/>
      <c r="MJ474" s="45"/>
      <c r="MK474" s="45"/>
      <c r="ML474" s="45"/>
      <c r="MM474" s="45"/>
      <c r="MN474" s="45"/>
      <c r="MO474" s="45"/>
      <c r="MP474" s="45"/>
      <c r="MQ474" s="45"/>
      <c r="MR474" s="45"/>
      <c r="MS474" s="45"/>
      <c r="MT474" s="45"/>
      <c r="MU474" s="45"/>
      <c r="MV474" s="45"/>
      <c r="MW474" s="45"/>
      <c r="MX474" s="45"/>
      <c r="MY474" s="45"/>
      <c r="MZ474" s="45"/>
      <c r="NA474" s="45"/>
      <c r="NB474" s="45"/>
    </row>
    <row r="475" spans="2:366" x14ac:dyDescent="0.2">
      <c r="B475" s="45"/>
      <c r="C475" s="58"/>
      <c r="D475" s="148"/>
      <c r="E475" s="149"/>
      <c r="F475" s="58"/>
      <c r="G475" s="148"/>
      <c r="H475" s="149"/>
      <c r="I475" s="58"/>
      <c r="J475" s="148"/>
      <c r="K475" s="149"/>
      <c r="L475" s="58"/>
      <c r="M475" s="148"/>
      <c r="N475" s="149"/>
      <c r="O475" s="58"/>
      <c r="P475" s="148"/>
      <c r="Q475" s="149"/>
      <c r="R475" s="58"/>
      <c r="S475" s="148"/>
      <c r="T475" s="149"/>
      <c r="U475" s="58"/>
      <c r="V475" s="148"/>
      <c r="W475" s="149"/>
      <c r="X475" s="58"/>
      <c r="Y475" s="148"/>
      <c r="Z475" s="149"/>
      <c r="AA475" s="58"/>
      <c r="AB475" s="148"/>
      <c r="AC475" s="149"/>
      <c r="JG475" s="44"/>
      <c r="JH475" s="45"/>
      <c r="JI475" s="45"/>
      <c r="JJ475" s="45"/>
      <c r="JK475" s="45"/>
      <c r="JL475" s="45"/>
      <c r="JM475" s="45"/>
      <c r="JN475" s="45"/>
      <c r="JO475" s="45"/>
      <c r="JP475" s="45"/>
      <c r="JQ475" s="45"/>
      <c r="JR475" s="45"/>
      <c r="JS475" s="45"/>
      <c r="JT475" s="45"/>
      <c r="JU475" s="45"/>
      <c r="JV475" s="45"/>
      <c r="JW475" s="45"/>
      <c r="JX475" s="45"/>
      <c r="JY475" s="45"/>
      <c r="JZ475" s="45"/>
      <c r="KA475" s="45"/>
      <c r="KB475" s="45"/>
      <c r="KC475" s="45"/>
      <c r="KD475" s="45"/>
      <c r="KE475" s="45"/>
      <c r="KF475" s="45"/>
      <c r="KG475" s="45"/>
      <c r="KH475" s="45"/>
      <c r="KI475" s="45"/>
      <c r="KJ475" s="45"/>
      <c r="KK475" s="45"/>
      <c r="KL475" s="45"/>
      <c r="KM475" s="45"/>
      <c r="KN475" s="45"/>
      <c r="KO475" s="45"/>
      <c r="KP475" s="45"/>
      <c r="KQ475" s="45"/>
      <c r="KR475" s="45"/>
      <c r="KS475" s="45"/>
      <c r="KT475" s="45"/>
      <c r="KU475" s="45"/>
      <c r="KV475" s="45"/>
      <c r="KW475" s="45"/>
      <c r="KX475" s="45"/>
      <c r="KY475" s="45"/>
      <c r="KZ475" s="45"/>
      <c r="LA475" s="45"/>
      <c r="LB475" s="45"/>
      <c r="LC475" s="45"/>
      <c r="LD475" s="45"/>
      <c r="LE475" s="45"/>
      <c r="LF475" s="45"/>
      <c r="LG475" s="45"/>
      <c r="LH475" s="45"/>
      <c r="LI475" s="45"/>
      <c r="LJ475" s="45"/>
      <c r="LK475" s="45"/>
      <c r="LL475" s="45"/>
      <c r="LM475" s="45"/>
      <c r="LN475" s="45"/>
      <c r="LO475" s="45"/>
      <c r="LP475" s="45"/>
      <c r="LQ475" s="45"/>
      <c r="LR475" s="45"/>
      <c r="LS475" s="45"/>
      <c r="LT475" s="45"/>
      <c r="LU475" s="45"/>
      <c r="LV475" s="45"/>
      <c r="LW475" s="45"/>
      <c r="LX475" s="45"/>
      <c r="LY475" s="45"/>
      <c r="LZ475" s="45"/>
      <c r="MA475" s="45"/>
      <c r="MB475" s="45"/>
      <c r="MC475" s="45"/>
      <c r="MD475" s="45"/>
      <c r="ME475" s="45"/>
      <c r="MF475" s="45"/>
      <c r="MG475" s="45"/>
      <c r="MH475" s="45"/>
      <c r="MI475" s="45"/>
      <c r="MJ475" s="45"/>
      <c r="MK475" s="45"/>
      <c r="ML475" s="45"/>
      <c r="MM475" s="45"/>
      <c r="MN475" s="45"/>
      <c r="MO475" s="45"/>
      <c r="MP475" s="45"/>
      <c r="MQ475" s="45"/>
      <c r="MR475" s="45"/>
      <c r="MS475" s="45"/>
      <c r="MT475" s="45"/>
      <c r="MU475" s="45"/>
      <c r="MV475" s="45"/>
      <c r="MW475" s="45"/>
      <c r="MX475" s="45"/>
      <c r="MY475" s="45"/>
      <c r="MZ475" s="45"/>
      <c r="NA475" s="45"/>
      <c r="NB475" s="45"/>
    </row>
    <row r="476" spans="2:366" x14ac:dyDescent="0.2">
      <c r="B476" s="45"/>
      <c r="C476" s="58"/>
      <c r="D476" s="148"/>
      <c r="E476" s="149"/>
      <c r="F476" s="58"/>
      <c r="G476" s="148"/>
      <c r="H476" s="149"/>
      <c r="I476" s="58"/>
      <c r="J476" s="148"/>
      <c r="K476" s="149"/>
      <c r="L476" s="58"/>
      <c r="M476" s="148"/>
      <c r="N476" s="149"/>
      <c r="O476" s="58"/>
      <c r="P476" s="148"/>
      <c r="Q476" s="149"/>
      <c r="R476" s="58"/>
      <c r="S476" s="148"/>
      <c r="T476" s="149"/>
      <c r="U476" s="58"/>
      <c r="V476" s="148"/>
      <c r="W476" s="149"/>
      <c r="X476" s="58"/>
      <c r="Y476" s="148"/>
      <c r="Z476" s="149"/>
      <c r="AA476" s="58"/>
      <c r="AB476" s="148"/>
      <c r="AC476" s="149"/>
      <c r="JG476" s="44"/>
      <c r="JH476" s="45"/>
      <c r="JI476" s="45"/>
      <c r="JJ476" s="45"/>
      <c r="JK476" s="45"/>
      <c r="JL476" s="45"/>
      <c r="JM476" s="45"/>
      <c r="JN476" s="45"/>
      <c r="JO476" s="45"/>
      <c r="JP476" s="45"/>
      <c r="JQ476" s="45"/>
      <c r="JR476" s="45"/>
      <c r="JS476" s="45"/>
      <c r="JT476" s="45"/>
      <c r="JU476" s="45"/>
      <c r="JV476" s="45"/>
      <c r="JW476" s="45"/>
      <c r="JX476" s="45"/>
      <c r="JY476" s="45"/>
      <c r="JZ476" s="45"/>
      <c r="KA476" s="45"/>
      <c r="KB476" s="45"/>
      <c r="KC476" s="45"/>
      <c r="KD476" s="45"/>
      <c r="KE476" s="45"/>
      <c r="KF476" s="45"/>
      <c r="KG476" s="45"/>
      <c r="KH476" s="45"/>
      <c r="KI476" s="45"/>
      <c r="KJ476" s="45"/>
      <c r="KK476" s="45"/>
      <c r="KL476" s="45"/>
      <c r="KM476" s="45"/>
      <c r="KN476" s="45"/>
      <c r="KO476" s="45"/>
      <c r="KP476" s="45"/>
      <c r="KQ476" s="45"/>
      <c r="KR476" s="45"/>
      <c r="KS476" s="45"/>
      <c r="KT476" s="45"/>
      <c r="KU476" s="45"/>
      <c r="KV476" s="45"/>
      <c r="KW476" s="45"/>
      <c r="KX476" s="45"/>
      <c r="KY476" s="45"/>
      <c r="KZ476" s="45"/>
      <c r="LA476" s="45"/>
      <c r="LB476" s="45"/>
      <c r="LC476" s="45"/>
      <c r="LD476" s="45"/>
      <c r="LE476" s="45"/>
      <c r="LF476" s="45"/>
      <c r="LG476" s="45"/>
      <c r="LH476" s="45"/>
      <c r="LI476" s="45"/>
      <c r="LJ476" s="45"/>
      <c r="LK476" s="45"/>
      <c r="LL476" s="45"/>
      <c r="LM476" s="45"/>
      <c r="LN476" s="45"/>
      <c r="LO476" s="45"/>
      <c r="LP476" s="45"/>
      <c r="LQ476" s="45"/>
      <c r="LR476" s="45"/>
      <c r="LS476" s="45"/>
      <c r="LT476" s="45"/>
      <c r="LU476" s="45"/>
      <c r="LV476" s="45"/>
      <c r="LW476" s="45"/>
      <c r="LX476" s="45"/>
      <c r="LY476" s="45"/>
      <c r="LZ476" s="45"/>
      <c r="MA476" s="45"/>
      <c r="MB476" s="45"/>
      <c r="MC476" s="45"/>
      <c r="MD476" s="45"/>
      <c r="ME476" s="45"/>
      <c r="MF476" s="45"/>
      <c r="MG476" s="45"/>
      <c r="MH476" s="45"/>
      <c r="MI476" s="45"/>
      <c r="MJ476" s="45"/>
      <c r="MK476" s="45"/>
      <c r="ML476" s="45"/>
      <c r="MM476" s="45"/>
      <c r="MN476" s="45"/>
      <c r="MO476" s="45"/>
      <c r="MP476" s="45"/>
      <c r="MQ476" s="45"/>
      <c r="MR476" s="45"/>
      <c r="MS476" s="45"/>
      <c r="MT476" s="45"/>
      <c r="MU476" s="45"/>
      <c r="MV476" s="45"/>
      <c r="MW476" s="45"/>
      <c r="MX476" s="45"/>
      <c r="MY476" s="45"/>
      <c r="MZ476" s="45"/>
      <c r="NA476" s="45"/>
      <c r="NB476" s="45"/>
    </row>
    <row r="477" spans="2:366" x14ac:dyDescent="0.2">
      <c r="B477" s="45"/>
      <c r="C477" s="58"/>
      <c r="D477" s="148"/>
      <c r="E477" s="149"/>
      <c r="F477" s="58"/>
      <c r="G477" s="148"/>
      <c r="H477" s="149"/>
      <c r="I477" s="58"/>
      <c r="J477" s="148"/>
      <c r="K477" s="149"/>
      <c r="L477" s="58"/>
      <c r="M477" s="148"/>
      <c r="N477" s="149"/>
      <c r="O477" s="58"/>
      <c r="P477" s="148"/>
      <c r="Q477" s="149"/>
      <c r="R477" s="58"/>
      <c r="S477" s="148"/>
      <c r="T477" s="149"/>
      <c r="U477" s="58"/>
      <c r="V477" s="148"/>
      <c r="W477" s="149"/>
      <c r="X477" s="58"/>
      <c r="Y477" s="148"/>
      <c r="Z477" s="149"/>
      <c r="AA477" s="58"/>
      <c r="AB477" s="148"/>
      <c r="AC477" s="149"/>
      <c r="JG477" s="44"/>
      <c r="JH477" s="45"/>
      <c r="JI477" s="45"/>
      <c r="JJ477" s="45"/>
      <c r="JK477" s="45"/>
      <c r="JL477" s="45"/>
      <c r="JM477" s="45"/>
      <c r="JN477" s="45"/>
      <c r="JO477" s="45"/>
      <c r="JP477" s="45"/>
      <c r="JQ477" s="45"/>
      <c r="JR477" s="45"/>
      <c r="JS477" s="45"/>
      <c r="JT477" s="45"/>
      <c r="JU477" s="45"/>
      <c r="JV477" s="45"/>
      <c r="JW477" s="45"/>
      <c r="JX477" s="45"/>
      <c r="JY477" s="45"/>
      <c r="JZ477" s="45"/>
      <c r="KA477" s="45"/>
      <c r="KB477" s="45"/>
      <c r="KC477" s="45"/>
      <c r="KD477" s="45"/>
      <c r="KE477" s="45"/>
      <c r="KF477" s="45"/>
      <c r="KG477" s="45"/>
      <c r="KH477" s="45"/>
      <c r="KI477" s="45"/>
      <c r="KJ477" s="45"/>
      <c r="KK477" s="45"/>
      <c r="KL477" s="45"/>
      <c r="KM477" s="45"/>
      <c r="KN477" s="45"/>
      <c r="KO477" s="45"/>
      <c r="KP477" s="45"/>
      <c r="KQ477" s="45"/>
      <c r="KR477" s="45"/>
      <c r="KS477" s="45"/>
      <c r="KT477" s="45"/>
      <c r="KU477" s="45"/>
      <c r="KV477" s="45"/>
      <c r="KW477" s="45"/>
      <c r="KX477" s="45"/>
      <c r="KY477" s="45"/>
      <c r="KZ477" s="45"/>
      <c r="LA477" s="45"/>
      <c r="LB477" s="45"/>
      <c r="LC477" s="45"/>
      <c r="LD477" s="45"/>
      <c r="LE477" s="45"/>
      <c r="LF477" s="45"/>
      <c r="LG477" s="45"/>
      <c r="LH477" s="45"/>
      <c r="LI477" s="45"/>
      <c r="LJ477" s="45"/>
      <c r="LK477" s="45"/>
      <c r="LL477" s="45"/>
      <c r="LM477" s="45"/>
      <c r="LN477" s="45"/>
      <c r="LO477" s="45"/>
      <c r="LP477" s="45"/>
      <c r="LQ477" s="45"/>
      <c r="LR477" s="45"/>
      <c r="LS477" s="45"/>
      <c r="LT477" s="45"/>
      <c r="LU477" s="45"/>
      <c r="LV477" s="45"/>
      <c r="LW477" s="45"/>
      <c r="LX477" s="45"/>
      <c r="LY477" s="45"/>
      <c r="LZ477" s="45"/>
      <c r="MA477" s="45"/>
      <c r="MB477" s="45"/>
      <c r="MC477" s="45"/>
      <c r="MD477" s="45"/>
      <c r="ME477" s="45"/>
      <c r="MF477" s="45"/>
      <c r="MG477" s="45"/>
      <c r="MH477" s="45"/>
      <c r="MI477" s="45"/>
      <c r="MJ477" s="45"/>
      <c r="MK477" s="45"/>
      <c r="ML477" s="45"/>
      <c r="MM477" s="45"/>
      <c r="MN477" s="45"/>
      <c r="MO477" s="45"/>
      <c r="MP477" s="45"/>
      <c r="MQ477" s="45"/>
      <c r="MR477" s="45"/>
      <c r="MS477" s="45"/>
      <c r="MT477" s="45"/>
      <c r="MU477" s="45"/>
      <c r="MV477" s="45"/>
      <c r="MW477" s="45"/>
      <c r="MX477" s="45"/>
      <c r="MY477" s="45"/>
      <c r="MZ477" s="45"/>
      <c r="NA477" s="45"/>
      <c r="NB477" s="45"/>
    </row>
    <row r="478" spans="2:366" x14ac:dyDescent="0.2">
      <c r="B478" s="45"/>
      <c r="C478" s="58"/>
      <c r="D478" s="148"/>
      <c r="E478" s="149"/>
      <c r="F478" s="58"/>
      <c r="G478" s="148"/>
      <c r="H478" s="149"/>
      <c r="I478" s="58"/>
      <c r="J478" s="148"/>
      <c r="K478" s="149"/>
      <c r="L478" s="58"/>
      <c r="M478" s="148"/>
      <c r="N478" s="149"/>
      <c r="O478" s="58"/>
      <c r="P478" s="148"/>
      <c r="Q478" s="149"/>
      <c r="R478" s="58"/>
      <c r="S478" s="148"/>
      <c r="T478" s="149"/>
      <c r="U478" s="58"/>
      <c r="V478" s="148"/>
      <c r="W478" s="149"/>
      <c r="X478" s="58"/>
      <c r="Y478" s="148"/>
      <c r="Z478" s="149"/>
      <c r="AA478" s="58"/>
      <c r="AB478" s="148"/>
      <c r="AC478" s="149"/>
      <c r="JG478" s="44"/>
      <c r="JH478" s="45"/>
      <c r="JI478" s="45"/>
      <c r="JJ478" s="45"/>
      <c r="JK478" s="45"/>
      <c r="JL478" s="45"/>
      <c r="JM478" s="45"/>
      <c r="JN478" s="45"/>
      <c r="JO478" s="45"/>
      <c r="JP478" s="45"/>
      <c r="JQ478" s="45"/>
      <c r="JR478" s="45"/>
      <c r="JS478" s="45"/>
      <c r="JT478" s="45"/>
      <c r="JU478" s="45"/>
      <c r="JV478" s="45"/>
      <c r="JW478" s="45"/>
      <c r="JX478" s="45"/>
      <c r="JY478" s="45"/>
      <c r="JZ478" s="45"/>
      <c r="KA478" s="45"/>
      <c r="KB478" s="45"/>
      <c r="KC478" s="45"/>
      <c r="KD478" s="45"/>
      <c r="KE478" s="45"/>
      <c r="KF478" s="45"/>
      <c r="KG478" s="45"/>
      <c r="KH478" s="45"/>
      <c r="KI478" s="45"/>
      <c r="KJ478" s="45"/>
      <c r="KK478" s="45"/>
      <c r="KL478" s="45"/>
      <c r="KM478" s="45"/>
      <c r="KN478" s="45"/>
      <c r="KO478" s="45"/>
      <c r="KP478" s="45"/>
      <c r="KQ478" s="45"/>
      <c r="KR478" s="45"/>
      <c r="KS478" s="45"/>
      <c r="KT478" s="45"/>
      <c r="KU478" s="45"/>
      <c r="KV478" s="45"/>
      <c r="KW478" s="45"/>
      <c r="KX478" s="45"/>
      <c r="KY478" s="45"/>
      <c r="KZ478" s="45"/>
      <c r="LA478" s="45"/>
      <c r="LB478" s="45"/>
      <c r="LC478" s="45"/>
      <c r="LD478" s="45"/>
      <c r="LE478" s="45"/>
      <c r="LF478" s="45"/>
      <c r="LG478" s="45"/>
      <c r="LH478" s="45"/>
      <c r="LI478" s="45"/>
      <c r="LJ478" s="45"/>
      <c r="LK478" s="45"/>
      <c r="LL478" s="45"/>
      <c r="LM478" s="45"/>
      <c r="LN478" s="45"/>
      <c r="LO478" s="45"/>
      <c r="LP478" s="45"/>
      <c r="LQ478" s="45"/>
      <c r="LR478" s="45"/>
      <c r="LS478" s="45"/>
      <c r="LT478" s="45"/>
      <c r="LU478" s="45"/>
      <c r="LV478" s="45"/>
      <c r="LW478" s="45"/>
      <c r="LX478" s="45"/>
      <c r="LY478" s="45"/>
      <c r="LZ478" s="45"/>
      <c r="MA478" s="45"/>
      <c r="MB478" s="45"/>
      <c r="MC478" s="45"/>
      <c r="MD478" s="45"/>
      <c r="ME478" s="45"/>
      <c r="MF478" s="45"/>
      <c r="MG478" s="45"/>
      <c r="MH478" s="45"/>
      <c r="MI478" s="45"/>
      <c r="MJ478" s="45"/>
      <c r="MK478" s="45"/>
      <c r="ML478" s="45"/>
      <c r="MM478" s="45"/>
      <c r="MN478" s="45"/>
      <c r="MO478" s="45"/>
      <c r="MP478" s="45"/>
      <c r="MQ478" s="45"/>
      <c r="MR478" s="45"/>
      <c r="MS478" s="45"/>
      <c r="MT478" s="45"/>
      <c r="MU478" s="45"/>
      <c r="MV478" s="45"/>
      <c r="MW478" s="45"/>
      <c r="MX478" s="45"/>
      <c r="MY478" s="45"/>
      <c r="MZ478" s="45"/>
      <c r="NA478" s="45"/>
      <c r="NB478" s="45"/>
    </row>
    <row r="479" spans="2:366" x14ac:dyDescent="0.2">
      <c r="B479" s="45"/>
      <c r="C479" s="58"/>
      <c r="D479" s="148"/>
      <c r="E479" s="149"/>
      <c r="F479" s="58"/>
      <c r="G479" s="148"/>
      <c r="H479" s="149"/>
      <c r="I479" s="58"/>
      <c r="J479" s="148"/>
      <c r="K479" s="149"/>
      <c r="L479" s="58"/>
      <c r="M479" s="148"/>
      <c r="N479" s="149"/>
      <c r="O479" s="58"/>
      <c r="P479" s="148"/>
      <c r="Q479" s="149"/>
      <c r="R479" s="58"/>
      <c r="S479" s="148"/>
      <c r="T479" s="149"/>
      <c r="U479" s="58"/>
      <c r="V479" s="148"/>
      <c r="W479" s="149"/>
      <c r="X479" s="58"/>
      <c r="Y479" s="148"/>
      <c r="Z479" s="149"/>
      <c r="AA479" s="58"/>
      <c r="AB479" s="148"/>
      <c r="AC479" s="149"/>
      <c r="JG479" s="44"/>
      <c r="JH479" s="45"/>
      <c r="JI479" s="45"/>
      <c r="JJ479" s="45"/>
      <c r="JK479" s="45"/>
      <c r="JL479" s="45"/>
      <c r="JM479" s="45"/>
      <c r="JN479" s="45"/>
      <c r="JO479" s="45"/>
      <c r="JP479" s="45"/>
      <c r="JQ479" s="45"/>
      <c r="JR479" s="45"/>
      <c r="JS479" s="45"/>
      <c r="JT479" s="45"/>
      <c r="JU479" s="45"/>
      <c r="JV479" s="45"/>
      <c r="JW479" s="45"/>
      <c r="JX479" s="45"/>
      <c r="JY479" s="45"/>
      <c r="JZ479" s="45"/>
      <c r="KA479" s="45"/>
      <c r="KB479" s="45"/>
      <c r="KC479" s="45"/>
      <c r="KD479" s="45"/>
      <c r="KE479" s="45"/>
      <c r="KF479" s="45"/>
      <c r="KG479" s="45"/>
      <c r="KH479" s="45"/>
      <c r="KI479" s="45"/>
      <c r="KJ479" s="45"/>
      <c r="KK479" s="45"/>
      <c r="KL479" s="45"/>
      <c r="KM479" s="45"/>
      <c r="KN479" s="45"/>
      <c r="KO479" s="45"/>
      <c r="KP479" s="45"/>
      <c r="KQ479" s="45"/>
      <c r="KR479" s="45"/>
      <c r="KS479" s="45"/>
      <c r="KT479" s="45"/>
      <c r="KU479" s="45"/>
      <c r="KV479" s="45"/>
      <c r="KW479" s="45"/>
      <c r="KX479" s="45"/>
      <c r="KY479" s="45"/>
      <c r="KZ479" s="45"/>
      <c r="LA479" s="45"/>
      <c r="LB479" s="45"/>
      <c r="LC479" s="45"/>
      <c r="LD479" s="45"/>
      <c r="LE479" s="45"/>
      <c r="LF479" s="45"/>
      <c r="LG479" s="45"/>
      <c r="LH479" s="45"/>
      <c r="LI479" s="45"/>
      <c r="LJ479" s="45"/>
      <c r="LK479" s="45"/>
      <c r="LL479" s="45"/>
      <c r="LM479" s="45"/>
      <c r="LN479" s="45"/>
      <c r="LO479" s="45"/>
      <c r="LP479" s="45"/>
      <c r="LQ479" s="45"/>
      <c r="LR479" s="45"/>
      <c r="LS479" s="45"/>
      <c r="LT479" s="45"/>
      <c r="LU479" s="45"/>
      <c r="LV479" s="45"/>
      <c r="LW479" s="45"/>
      <c r="LX479" s="45"/>
      <c r="LY479" s="45"/>
      <c r="LZ479" s="45"/>
      <c r="MA479" s="45"/>
      <c r="MB479" s="45"/>
      <c r="MC479" s="45"/>
      <c r="MD479" s="45"/>
      <c r="ME479" s="45"/>
      <c r="MF479" s="45"/>
      <c r="MG479" s="45"/>
      <c r="MH479" s="45"/>
      <c r="MI479" s="45"/>
      <c r="MJ479" s="45"/>
      <c r="MK479" s="45"/>
      <c r="ML479" s="45"/>
      <c r="MM479" s="45"/>
      <c r="MN479" s="45"/>
      <c r="MO479" s="45"/>
      <c r="MP479" s="45"/>
      <c r="MQ479" s="45"/>
      <c r="MR479" s="45"/>
      <c r="MS479" s="45"/>
      <c r="MT479" s="45"/>
      <c r="MU479" s="45"/>
      <c r="MV479" s="45"/>
      <c r="MW479" s="45"/>
      <c r="MX479" s="45"/>
      <c r="MY479" s="45"/>
      <c r="MZ479" s="45"/>
      <c r="NA479" s="45"/>
      <c r="NB479" s="45"/>
    </row>
    <row r="480" spans="2:366" x14ac:dyDescent="0.2">
      <c r="B480" s="45"/>
      <c r="C480" s="58"/>
      <c r="D480" s="148"/>
      <c r="E480" s="149"/>
      <c r="F480" s="58"/>
      <c r="G480" s="148"/>
      <c r="H480" s="149"/>
      <c r="I480" s="58"/>
      <c r="J480" s="148"/>
      <c r="K480" s="149"/>
      <c r="L480" s="58"/>
      <c r="M480" s="148"/>
      <c r="N480" s="149"/>
      <c r="O480" s="58"/>
      <c r="P480" s="148"/>
      <c r="Q480" s="149"/>
      <c r="R480" s="58"/>
      <c r="S480" s="148"/>
      <c r="T480" s="149"/>
      <c r="U480" s="58"/>
      <c r="V480" s="148"/>
      <c r="W480" s="149"/>
      <c r="X480" s="58"/>
      <c r="Y480" s="148"/>
      <c r="Z480" s="149"/>
      <c r="AA480" s="58"/>
      <c r="AB480" s="148"/>
      <c r="AC480" s="149"/>
      <c r="JG480" s="44"/>
      <c r="JH480" s="45"/>
      <c r="JI480" s="45"/>
      <c r="JJ480" s="45"/>
      <c r="JK480" s="45"/>
      <c r="JL480" s="45"/>
      <c r="JM480" s="45"/>
      <c r="JN480" s="45"/>
      <c r="JO480" s="45"/>
      <c r="JP480" s="45"/>
      <c r="JQ480" s="45"/>
      <c r="JR480" s="45"/>
      <c r="JS480" s="45"/>
      <c r="JT480" s="45"/>
      <c r="JU480" s="45"/>
      <c r="JV480" s="45"/>
      <c r="JW480" s="45"/>
      <c r="JX480" s="45"/>
      <c r="JY480" s="45"/>
      <c r="JZ480" s="45"/>
      <c r="KA480" s="45"/>
      <c r="KB480" s="45"/>
      <c r="KC480" s="45"/>
      <c r="KD480" s="45"/>
      <c r="KE480" s="45"/>
      <c r="KF480" s="45"/>
      <c r="KG480" s="45"/>
      <c r="KH480" s="45"/>
      <c r="KI480" s="45"/>
      <c r="KJ480" s="45"/>
      <c r="KK480" s="45"/>
      <c r="KL480" s="45"/>
      <c r="KM480" s="45"/>
      <c r="KN480" s="45"/>
      <c r="KO480" s="45"/>
      <c r="KP480" s="45"/>
      <c r="KQ480" s="45"/>
      <c r="KR480" s="45"/>
      <c r="KS480" s="45"/>
      <c r="KT480" s="45"/>
      <c r="KU480" s="45"/>
      <c r="KV480" s="45"/>
      <c r="KW480" s="45"/>
      <c r="KX480" s="45"/>
      <c r="KY480" s="45"/>
      <c r="KZ480" s="45"/>
      <c r="LA480" s="45"/>
      <c r="LB480" s="45"/>
      <c r="LC480" s="45"/>
      <c r="LD480" s="45"/>
      <c r="LE480" s="45"/>
      <c r="LF480" s="45"/>
      <c r="LG480" s="45"/>
      <c r="LH480" s="45"/>
      <c r="LI480" s="45"/>
      <c r="LJ480" s="45"/>
      <c r="LK480" s="45"/>
      <c r="LL480" s="45"/>
      <c r="LM480" s="45"/>
      <c r="LN480" s="45"/>
      <c r="LO480" s="45"/>
      <c r="LP480" s="45"/>
      <c r="LQ480" s="45"/>
      <c r="LR480" s="45"/>
      <c r="LS480" s="45"/>
      <c r="LT480" s="45"/>
      <c r="LU480" s="45"/>
      <c r="LV480" s="45"/>
      <c r="LW480" s="45"/>
      <c r="LX480" s="45"/>
      <c r="LY480" s="45"/>
      <c r="LZ480" s="45"/>
      <c r="MA480" s="45"/>
      <c r="MB480" s="45"/>
      <c r="MC480" s="45"/>
      <c r="MD480" s="45"/>
      <c r="ME480" s="45"/>
      <c r="MF480" s="45"/>
      <c r="MG480" s="45"/>
      <c r="MH480" s="45"/>
      <c r="MI480" s="45"/>
      <c r="MJ480" s="45"/>
      <c r="MK480" s="45"/>
      <c r="ML480" s="45"/>
      <c r="MM480" s="45"/>
      <c r="MN480" s="45"/>
      <c r="MO480" s="45"/>
      <c r="MP480" s="45"/>
      <c r="MQ480" s="45"/>
      <c r="MR480" s="45"/>
      <c r="MS480" s="45"/>
      <c r="MT480" s="45"/>
      <c r="MU480" s="45"/>
      <c r="MV480" s="45"/>
      <c r="MW480" s="45"/>
      <c r="MX480" s="45"/>
      <c r="MY480" s="45"/>
      <c r="MZ480" s="45"/>
      <c r="NA480" s="45"/>
      <c r="NB480" s="45"/>
    </row>
    <row r="481" spans="2:366" x14ac:dyDescent="0.2">
      <c r="B481" s="45"/>
      <c r="C481" s="58"/>
      <c r="D481" s="148"/>
      <c r="E481" s="149"/>
      <c r="F481" s="58"/>
      <c r="G481" s="148"/>
      <c r="H481" s="149"/>
      <c r="I481" s="58"/>
      <c r="J481" s="148"/>
      <c r="K481" s="149"/>
      <c r="L481" s="58"/>
      <c r="M481" s="148"/>
      <c r="N481" s="149"/>
      <c r="O481" s="58"/>
      <c r="P481" s="148"/>
      <c r="Q481" s="149"/>
      <c r="R481" s="58"/>
      <c r="S481" s="148"/>
      <c r="T481" s="149"/>
      <c r="U481" s="58"/>
      <c r="V481" s="148"/>
      <c r="W481" s="149"/>
      <c r="X481" s="58"/>
      <c r="Y481" s="148"/>
      <c r="Z481" s="149"/>
      <c r="AA481" s="58"/>
      <c r="AB481" s="148"/>
      <c r="AC481" s="149"/>
      <c r="JG481" s="44"/>
      <c r="JH481" s="45"/>
      <c r="JI481" s="45"/>
      <c r="JJ481" s="45"/>
      <c r="JK481" s="45"/>
      <c r="JL481" s="45"/>
      <c r="JM481" s="45"/>
      <c r="JN481" s="45"/>
      <c r="JO481" s="45"/>
      <c r="JP481" s="45"/>
      <c r="JQ481" s="45"/>
      <c r="JR481" s="45"/>
      <c r="JS481" s="45"/>
      <c r="JT481" s="45"/>
      <c r="JU481" s="45"/>
      <c r="JV481" s="45"/>
      <c r="JW481" s="45"/>
      <c r="JX481" s="45"/>
      <c r="JY481" s="45"/>
      <c r="JZ481" s="45"/>
      <c r="KA481" s="45"/>
      <c r="KB481" s="45"/>
      <c r="KC481" s="45"/>
      <c r="KD481" s="45"/>
      <c r="KE481" s="45"/>
      <c r="KF481" s="45"/>
      <c r="KG481" s="45"/>
      <c r="KH481" s="45"/>
      <c r="KI481" s="45"/>
      <c r="KJ481" s="45"/>
      <c r="KK481" s="45"/>
      <c r="KL481" s="45"/>
      <c r="KM481" s="45"/>
      <c r="KN481" s="45"/>
      <c r="KO481" s="45"/>
      <c r="KP481" s="45"/>
      <c r="KQ481" s="45"/>
      <c r="KR481" s="45"/>
      <c r="KS481" s="45"/>
      <c r="KT481" s="45"/>
      <c r="KU481" s="45"/>
      <c r="KV481" s="45"/>
      <c r="KW481" s="45"/>
      <c r="KX481" s="45"/>
      <c r="KY481" s="45"/>
      <c r="KZ481" s="45"/>
      <c r="LA481" s="45"/>
      <c r="LB481" s="45"/>
      <c r="LC481" s="45"/>
      <c r="LD481" s="45"/>
      <c r="LE481" s="45"/>
      <c r="LF481" s="45"/>
      <c r="LG481" s="45"/>
      <c r="LH481" s="45"/>
      <c r="LI481" s="45"/>
      <c r="LJ481" s="45"/>
      <c r="LK481" s="45"/>
      <c r="LL481" s="45"/>
      <c r="LM481" s="45"/>
      <c r="LN481" s="45"/>
      <c r="LO481" s="45"/>
      <c r="LP481" s="45"/>
      <c r="LQ481" s="45"/>
      <c r="LR481" s="45"/>
      <c r="LS481" s="45"/>
      <c r="LT481" s="45"/>
      <c r="LU481" s="45"/>
      <c r="LV481" s="45"/>
      <c r="LW481" s="45"/>
      <c r="LX481" s="45"/>
      <c r="LY481" s="45"/>
      <c r="LZ481" s="45"/>
      <c r="MA481" s="45"/>
      <c r="MB481" s="45"/>
      <c r="MC481" s="45"/>
      <c r="MD481" s="45"/>
      <c r="ME481" s="45"/>
      <c r="MF481" s="45"/>
      <c r="MG481" s="45"/>
      <c r="MH481" s="45"/>
      <c r="MI481" s="45"/>
      <c r="MJ481" s="45"/>
      <c r="MK481" s="45"/>
      <c r="ML481" s="45"/>
      <c r="MM481" s="45"/>
      <c r="MN481" s="45"/>
      <c r="MO481" s="45"/>
      <c r="MP481" s="45"/>
      <c r="MQ481" s="45"/>
      <c r="MR481" s="45"/>
      <c r="MS481" s="45"/>
      <c r="MT481" s="45"/>
      <c r="MU481" s="45"/>
      <c r="MV481" s="45"/>
      <c r="MW481" s="45"/>
      <c r="MX481" s="45"/>
      <c r="MY481" s="45"/>
      <c r="MZ481" s="45"/>
      <c r="NA481" s="45"/>
      <c r="NB481" s="45"/>
    </row>
    <row r="482" spans="2:366" x14ac:dyDescent="0.2">
      <c r="B482" s="45"/>
      <c r="C482" s="58"/>
      <c r="D482" s="148"/>
      <c r="E482" s="149"/>
      <c r="F482" s="58"/>
      <c r="G482" s="148"/>
      <c r="H482" s="149"/>
      <c r="I482" s="58"/>
      <c r="J482" s="148"/>
      <c r="K482" s="149"/>
      <c r="L482" s="58"/>
      <c r="M482" s="148"/>
      <c r="N482" s="149"/>
      <c r="O482" s="58"/>
      <c r="P482" s="148"/>
      <c r="Q482" s="149"/>
      <c r="R482" s="58"/>
      <c r="S482" s="148"/>
      <c r="T482" s="149"/>
      <c r="U482" s="58"/>
      <c r="V482" s="148"/>
      <c r="W482" s="149"/>
      <c r="X482" s="58"/>
      <c r="Y482" s="148"/>
      <c r="Z482" s="149"/>
      <c r="AA482" s="58"/>
      <c r="AB482" s="148"/>
      <c r="AC482" s="149"/>
      <c r="JG482" s="44"/>
      <c r="JH482" s="45"/>
      <c r="JI482" s="45"/>
      <c r="JJ482" s="45"/>
      <c r="JK482" s="45"/>
      <c r="JL482" s="45"/>
      <c r="JM482" s="45"/>
      <c r="JN482" s="45"/>
      <c r="JO482" s="45"/>
      <c r="JP482" s="45"/>
      <c r="JQ482" s="45"/>
      <c r="JR482" s="45"/>
      <c r="JS482" s="45"/>
      <c r="JT482" s="45"/>
      <c r="JU482" s="45"/>
      <c r="JV482" s="45"/>
      <c r="JW482" s="45"/>
      <c r="JX482" s="45"/>
      <c r="JY482" s="45"/>
      <c r="JZ482" s="45"/>
      <c r="KA482" s="45"/>
      <c r="KB482" s="45"/>
      <c r="KC482" s="45"/>
      <c r="KD482" s="45"/>
      <c r="KE482" s="45"/>
      <c r="KF482" s="45"/>
      <c r="KG482" s="45"/>
      <c r="KH482" s="45"/>
      <c r="KI482" s="45"/>
      <c r="KJ482" s="45"/>
      <c r="KK482" s="45"/>
      <c r="KL482" s="45"/>
      <c r="KM482" s="45"/>
      <c r="KN482" s="45"/>
      <c r="KO482" s="45"/>
      <c r="KP482" s="45"/>
      <c r="KQ482" s="45"/>
      <c r="KR482" s="45"/>
      <c r="KS482" s="45"/>
      <c r="KT482" s="45"/>
      <c r="KU482" s="45"/>
      <c r="KV482" s="45"/>
      <c r="KW482" s="45"/>
      <c r="KX482" s="45"/>
      <c r="KY482" s="45"/>
      <c r="KZ482" s="45"/>
      <c r="LA482" s="45"/>
      <c r="LB482" s="45"/>
      <c r="LC482" s="45"/>
      <c r="LD482" s="45"/>
      <c r="LE482" s="45"/>
      <c r="LF482" s="45"/>
      <c r="LG482" s="45"/>
      <c r="LH482" s="45"/>
      <c r="LI482" s="45"/>
      <c r="LJ482" s="45"/>
      <c r="LK482" s="45"/>
      <c r="LL482" s="45"/>
      <c r="LM482" s="45"/>
      <c r="LN482" s="45"/>
      <c r="LO482" s="45"/>
      <c r="LP482" s="45"/>
      <c r="LQ482" s="45"/>
      <c r="LR482" s="45"/>
      <c r="LS482" s="45"/>
      <c r="LT482" s="45"/>
      <c r="LU482" s="45"/>
      <c r="LV482" s="45"/>
      <c r="LW482" s="45"/>
      <c r="LX482" s="45"/>
      <c r="LY482" s="45"/>
      <c r="LZ482" s="45"/>
      <c r="MA482" s="45"/>
      <c r="MB482" s="45"/>
      <c r="MC482" s="45"/>
      <c r="MD482" s="45"/>
      <c r="ME482" s="45"/>
      <c r="MF482" s="45"/>
      <c r="MG482" s="45"/>
      <c r="MH482" s="45"/>
      <c r="MI482" s="45"/>
      <c r="MJ482" s="45"/>
      <c r="MK482" s="45"/>
      <c r="ML482" s="45"/>
      <c r="MM482" s="45"/>
      <c r="MN482" s="45"/>
      <c r="MO482" s="45"/>
      <c r="MP482" s="45"/>
      <c r="MQ482" s="45"/>
      <c r="MR482" s="45"/>
      <c r="MS482" s="45"/>
      <c r="MT482" s="45"/>
      <c r="MU482" s="45"/>
      <c r="MV482" s="45"/>
      <c r="MW482" s="45"/>
      <c r="MX482" s="45"/>
      <c r="MY482" s="45"/>
      <c r="MZ482" s="45"/>
      <c r="NA482" s="45"/>
      <c r="NB482" s="45"/>
    </row>
    <row r="483" spans="2:366" x14ac:dyDescent="0.2">
      <c r="B483" s="45"/>
      <c r="C483" s="58"/>
      <c r="D483" s="148"/>
      <c r="E483" s="149"/>
      <c r="F483" s="58"/>
      <c r="G483" s="148"/>
      <c r="H483" s="149"/>
      <c r="I483" s="58"/>
      <c r="J483" s="148"/>
      <c r="K483" s="149"/>
      <c r="L483" s="58"/>
      <c r="M483" s="148"/>
      <c r="N483" s="149"/>
      <c r="O483" s="58"/>
      <c r="P483" s="148"/>
      <c r="Q483" s="149"/>
      <c r="R483" s="58"/>
      <c r="S483" s="148"/>
      <c r="T483" s="149"/>
      <c r="U483" s="58"/>
      <c r="V483" s="148"/>
      <c r="W483" s="149"/>
      <c r="X483" s="58"/>
      <c r="Y483" s="148"/>
      <c r="Z483" s="149"/>
      <c r="AA483" s="58"/>
      <c r="AB483" s="148"/>
      <c r="AC483" s="149"/>
      <c r="JG483" s="44"/>
      <c r="JH483" s="45"/>
      <c r="JI483" s="45"/>
      <c r="JJ483" s="45"/>
      <c r="JK483" s="45"/>
      <c r="JL483" s="45"/>
      <c r="JM483" s="45"/>
      <c r="JN483" s="45"/>
      <c r="JO483" s="45"/>
      <c r="JP483" s="45"/>
      <c r="JQ483" s="45"/>
      <c r="JR483" s="45"/>
      <c r="JS483" s="45"/>
      <c r="JT483" s="45"/>
      <c r="JU483" s="45"/>
      <c r="JV483" s="45"/>
      <c r="JW483" s="45"/>
      <c r="JX483" s="45"/>
      <c r="JY483" s="45"/>
      <c r="JZ483" s="45"/>
      <c r="KA483" s="45"/>
      <c r="KB483" s="45"/>
      <c r="KC483" s="45"/>
      <c r="KD483" s="45"/>
      <c r="KE483" s="45"/>
      <c r="KF483" s="45"/>
      <c r="KG483" s="45"/>
      <c r="KH483" s="45"/>
      <c r="KI483" s="45"/>
      <c r="KJ483" s="45"/>
      <c r="KK483" s="45"/>
      <c r="KL483" s="45"/>
      <c r="KM483" s="45"/>
      <c r="KN483" s="45"/>
      <c r="KO483" s="45"/>
      <c r="KP483" s="45"/>
      <c r="KQ483" s="45"/>
      <c r="KR483" s="45"/>
      <c r="KS483" s="45"/>
      <c r="KT483" s="45"/>
      <c r="KU483" s="45"/>
      <c r="KV483" s="45"/>
      <c r="KW483" s="45"/>
      <c r="KX483" s="45"/>
      <c r="KY483" s="45"/>
      <c r="KZ483" s="45"/>
      <c r="LA483" s="45"/>
      <c r="LB483" s="45"/>
      <c r="LC483" s="45"/>
      <c r="LD483" s="45"/>
      <c r="LE483" s="45"/>
      <c r="LF483" s="45"/>
      <c r="LG483" s="45"/>
      <c r="LH483" s="45"/>
      <c r="LI483" s="45"/>
      <c r="LJ483" s="45"/>
      <c r="LK483" s="45"/>
      <c r="LL483" s="45"/>
      <c r="LM483" s="45"/>
      <c r="LN483" s="45"/>
      <c r="LO483" s="45"/>
      <c r="LP483" s="45"/>
      <c r="LQ483" s="45"/>
      <c r="LR483" s="45"/>
      <c r="LS483" s="45"/>
      <c r="LT483" s="45"/>
      <c r="LU483" s="45"/>
      <c r="LV483" s="45"/>
      <c r="LW483" s="45"/>
      <c r="LX483" s="45"/>
      <c r="LY483" s="45"/>
      <c r="LZ483" s="45"/>
      <c r="MA483" s="45"/>
      <c r="MB483" s="45"/>
      <c r="MC483" s="45"/>
      <c r="MD483" s="45"/>
      <c r="ME483" s="45"/>
      <c r="MF483" s="45"/>
      <c r="MG483" s="45"/>
      <c r="MH483" s="45"/>
      <c r="MI483" s="45"/>
      <c r="MJ483" s="45"/>
      <c r="MK483" s="45"/>
      <c r="ML483" s="45"/>
      <c r="MM483" s="45"/>
      <c r="MN483" s="45"/>
      <c r="MO483" s="45"/>
      <c r="MP483" s="45"/>
      <c r="MQ483" s="45"/>
      <c r="MR483" s="45"/>
      <c r="MS483" s="45"/>
      <c r="MT483" s="45"/>
      <c r="MU483" s="45"/>
      <c r="MV483" s="45"/>
      <c r="MW483" s="45"/>
      <c r="MX483" s="45"/>
      <c r="MY483" s="45"/>
      <c r="MZ483" s="45"/>
      <c r="NA483" s="45"/>
      <c r="NB483" s="45"/>
    </row>
    <row r="484" spans="2:366" x14ac:dyDescent="0.2">
      <c r="B484" s="45"/>
      <c r="C484" s="58"/>
      <c r="D484" s="148"/>
      <c r="E484" s="149"/>
      <c r="F484" s="58"/>
      <c r="G484" s="148"/>
      <c r="H484" s="149"/>
      <c r="I484" s="58"/>
      <c r="J484" s="148"/>
      <c r="K484" s="149"/>
      <c r="L484" s="58"/>
      <c r="M484" s="148"/>
      <c r="N484" s="149"/>
      <c r="O484" s="58"/>
      <c r="P484" s="148"/>
      <c r="Q484" s="149"/>
      <c r="R484" s="58"/>
      <c r="S484" s="148"/>
      <c r="T484" s="149"/>
      <c r="U484" s="58"/>
      <c r="V484" s="148"/>
      <c r="W484" s="149"/>
      <c r="X484" s="58"/>
      <c r="Y484" s="148"/>
      <c r="Z484" s="149"/>
      <c r="AA484" s="58"/>
      <c r="AB484" s="148"/>
      <c r="AC484" s="149"/>
      <c r="JG484" s="44"/>
      <c r="JH484" s="45"/>
      <c r="JI484" s="45"/>
      <c r="JJ484" s="45"/>
      <c r="JK484" s="45"/>
      <c r="JL484" s="45"/>
      <c r="JM484" s="45"/>
      <c r="JN484" s="45"/>
      <c r="JO484" s="45"/>
      <c r="JP484" s="45"/>
      <c r="JQ484" s="45"/>
      <c r="JR484" s="45"/>
      <c r="JS484" s="45"/>
      <c r="JT484" s="45"/>
      <c r="JU484" s="45"/>
      <c r="JV484" s="45"/>
      <c r="JW484" s="45"/>
      <c r="JX484" s="45"/>
      <c r="JY484" s="45"/>
      <c r="JZ484" s="45"/>
      <c r="KA484" s="45"/>
      <c r="KB484" s="45"/>
      <c r="KC484" s="45"/>
      <c r="KD484" s="45"/>
      <c r="KE484" s="45"/>
      <c r="KF484" s="45"/>
      <c r="KG484" s="45"/>
      <c r="KH484" s="45"/>
      <c r="KI484" s="45"/>
      <c r="KJ484" s="45"/>
      <c r="KK484" s="45"/>
      <c r="KL484" s="45"/>
      <c r="KM484" s="45"/>
      <c r="KN484" s="45"/>
      <c r="KO484" s="45"/>
      <c r="KP484" s="45"/>
      <c r="KQ484" s="45"/>
      <c r="KR484" s="45"/>
      <c r="KS484" s="45"/>
      <c r="KT484" s="45"/>
      <c r="KU484" s="45"/>
      <c r="KV484" s="45"/>
      <c r="KW484" s="45"/>
      <c r="KX484" s="45"/>
      <c r="KY484" s="45"/>
      <c r="KZ484" s="45"/>
      <c r="LA484" s="45"/>
      <c r="LB484" s="45"/>
      <c r="LC484" s="45"/>
      <c r="LD484" s="45"/>
      <c r="LE484" s="45"/>
      <c r="LF484" s="45"/>
      <c r="LG484" s="45"/>
      <c r="LH484" s="45"/>
      <c r="LI484" s="45"/>
      <c r="LJ484" s="45"/>
      <c r="LK484" s="45"/>
      <c r="LL484" s="45"/>
      <c r="LM484" s="45"/>
      <c r="LN484" s="45"/>
      <c r="LO484" s="45"/>
      <c r="LP484" s="45"/>
      <c r="LQ484" s="45"/>
      <c r="LR484" s="45"/>
      <c r="LS484" s="45"/>
      <c r="LT484" s="45"/>
      <c r="LU484" s="45"/>
      <c r="LV484" s="45"/>
      <c r="LW484" s="45"/>
      <c r="LX484" s="45"/>
      <c r="LY484" s="45"/>
      <c r="LZ484" s="45"/>
      <c r="MA484" s="45"/>
      <c r="MB484" s="45"/>
      <c r="MC484" s="45"/>
      <c r="MD484" s="45"/>
      <c r="ME484" s="45"/>
      <c r="MF484" s="45"/>
      <c r="MG484" s="45"/>
      <c r="MH484" s="45"/>
      <c r="MI484" s="45"/>
      <c r="MJ484" s="45"/>
      <c r="MK484" s="45"/>
      <c r="ML484" s="45"/>
      <c r="MM484" s="45"/>
      <c r="MN484" s="45"/>
      <c r="MO484" s="45"/>
      <c r="MP484" s="45"/>
      <c r="MQ484" s="45"/>
      <c r="MR484" s="45"/>
      <c r="MS484" s="45"/>
      <c r="MT484" s="45"/>
      <c r="MU484" s="45"/>
      <c r="MV484" s="45"/>
      <c r="MW484" s="45"/>
      <c r="MX484" s="45"/>
      <c r="MY484" s="45"/>
      <c r="MZ484" s="45"/>
      <c r="NA484" s="45"/>
      <c r="NB484" s="45"/>
    </row>
    <row r="485" spans="2:366" x14ac:dyDescent="0.2">
      <c r="B485" s="45"/>
      <c r="C485" s="58"/>
      <c r="D485" s="148"/>
      <c r="E485" s="149"/>
      <c r="F485" s="58"/>
      <c r="G485" s="148"/>
      <c r="H485" s="149"/>
      <c r="I485" s="58"/>
      <c r="J485" s="148"/>
      <c r="K485" s="149"/>
      <c r="L485" s="58"/>
      <c r="M485" s="148"/>
      <c r="N485" s="149"/>
      <c r="O485" s="58"/>
      <c r="P485" s="148"/>
      <c r="Q485" s="149"/>
      <c r="R485" s="58"/>
      <c r="S485" s="148"/>
      <c r="T485" s="149"/>
      <c r="U485" s="58"/>
      <c r="V485" s="148"/>
      <c r="W485" s="149"/>
      <c r="X485" s="58"/>
      <c r="Y485" s="148"/>
      <c r="Z485" s="149"/>
      <c r="AA485" s="58"/>
      <c r="AB485" s="148"/>
      <c r="AC485" s="149"/>
      <c r="JG485" s="44"/>
      <c r="JH485" s="45"/>
      <c r="JI485" s="45"/>
      <c r="JJ485" s="45"/>
      <c r="JK485" s="45"/>
      <c r="JL485" s="45"/>
      <c r="JM485" s="45"/>
      <c r="JN485" s="45"/>
      <c r="JO485" s="45"/>
      <c r="JP485" s="45"/>
      <c r="JQ485" s="45"/>
      <c r="JR485" s="45"/>
      <c r="JS485" s="45"/>
      <c r="JT485" s="45"/>
      <c r="JU485" s="45"/>
      <c r="JV485" s="45"/>
      <c r="JW485" s="45"/>
      <c r="JX485" s="45"/>
      <c r="JY485" s="45"/>
      <c r="JZ485" s="45"/>
      <c r="KA485" s="45"/>
      <c r="KB485" s="45"/>
      <c r="KC485" s="45"/>
      <c r="KD485" s="45"/>
      <c r="KE485" s="45"/>
      <c r="KF485" s="45"/>
      <c r="KG485" s="45"/>
      <c r="KH485" s="45"/>
      <c r="KI485" s="45"/>
      <c r="KJ485" s="45"/>
      <c r="KK485" s="45"/>
      <c r="KL485" s="45"/>
      <c r="KM485" s="45"/>
      <c r="KN485" s="45"/>
      <c r="KO485" s="45"/>
      <c r="KP485" s="45"/>
      <c r="KQ485" s="45"/>
      <c r="KR485" s="45"/>
      <c r="KS485" s="45"/>
      <c r="KT485" s="45"/>
      <c r="KU485" s="45"/>
      <c r="KV485" s="45"/>
      <c r="KW485" s="45"/>
      <c r="KX485" s="45"/>
      <c r="KY485" s="45"/>
      <c r="KZ485" s="45"/>
      <c r="LA485" s="45"/>
      <c r="LB485" s="45"/>
      <c r="LC485" s="45"/>
      <c r="LD485" s="45"/>
      <c r="LE485" s="45"/>
      <c r="LF485" s="45"/>
      <c r="LG485" s="45"/>
      <c r="LH485" s="45"/>
      <c r="LI485" s="45"/>
      <c r="LJ485" s="45"/>
      <c r="LK485" s="45"/>
      <c r="LL485" s="45"/>
      <c r="LM485" s="45"/>
      <c r="LN485" s="45"/>
      <c r="LO485" s="45"/>
      <c r="LP485" s="45"/>
      <c r="LQ485" s="45"/>
      <c r="LR485" s="45"/>
      <c r="LS485" s="45"/>
      <c r="LT485" s="45"/>
      <c r="LU485" s="45"/>
      <c r="LV485" s="45"/>
      <c r="LW485" s="45"/>
      <c r="LX485" s="45"/>
      <c r="LY485" s="45"/>
      <c r="LZ485" s="45"/>
      <c r="MA485" s="45"/>
      <c r="MB485" s="45"/>
      <c r="MC485" s="45"/>
      <c r="MD485" s="45"/>
      <c r="ME485" s="45"/>
      <c r="MF485" s="45"/>
      <c r="MG485" s="45"/>
      <c r="MH485" s="45"/>
      <c r="MI485" s="45"/>
      <c r="MJ485" s="45"/>
      <c r="MK485" s="45"/>
      <c r="ML485" s="45"/>
      <c r="MM485" s="45"/>
      <c r="MN485" s="45"/>
      <c r="MO485" s="45"/>
      <c r="MP485" s="45"/>
      <c r="MQ485" s="45"/>
      <c r="MR485" s="45"/>
      <c r="MS485" s="45"/>
      <c r="MT485" s="45"/>
      <c r="MU485" s="45"/>
      <c r="MV485" s="45"/>
      <c r="MW485" s="45"/>
      <c r="MX485" s="45"/>
      <c r="MY485" s="45"/>
      <c r="MZ485" s="45"/>
      <c r="NA485" s="45"/>
      <c r="NB485" s="45"/>
    </row>
    <row r="486" spans="2:366" x14ac:dyDescent="0.2">
      <c r="B486" s="45"/>
      <c r="C486" s="58"/>
      <c r="D486" s="148"/>
      <c r="E486" s="149"/>
      <c r="F486" s="58"/>
      <c r="G486" s="148"/>
      <c r="H486" s="149"/>
      <c r="I486" s="58"/>
      <c r="J486" s="148"/>
      <c r="K486" s="149"/>
      <c r="L486" s="58"/>
      <c r="M486" s="148"/>
      <c r="N486" s="149"/>
      <c r="O486" s="58"/>
      <c r="P486" s="148"/>
      <c r="Q486" s="149"/>
      <c r="R486" s="58"/>
      <c r="S486" s="148"/>
      <c r="T486" s="149"/>
      <c r="U486" s="58"/>
      <c r="V486" s="148"/>
      <c r="W486" s="149"/>
      <c r="X486" s="58"/>
      <c r="Y486" s="148"/>
      <c r="Z486" s="149"/>
      <c r="AA486" s="58"/>
      <c r="AB486" s="148"/>
      <c r="AC486" s="149"/>
      <c r="JG486" s="44"/>
      <c r="JH486" s="45"/>
      <c r="JI486" s="45"/>
      <c r="JJ486" s="45"/>
      <c r="JK486" s="45"/>
      <c r="JL486" s="45"/>
      <c r="JM486" s="45"/>
      <c r="JN486" s="45"/>
      <c r="JO486" s="45"/>
      <c r="JP486" s="45"/>
      <c r="JQ486" s="45"/>
      <c r="JR486" s="45"/>
      <c r="JS486" s="45"/>
      <c r="JT486" s="45"/>
      <c r="JU486" s="45"/>
      <c r="JV486" s="45"/>
      <c r="JW486" s="45"/>
      <c r="JX486" s="45"/>
      <c r="JY486" s="45"/>
      <c r="JZ486" s="45"/>
      <c r="KA486" s="45"/>
      <c r="KB486" s="45"/>
      <c r="KC486" s="45"/>
      <c r="KD486" s="45"/>
      <c r="KE486" s="45"/>
      <c r="KF486" s="45"/>
      <c r="KG486" s="45"/>
      <c r="KH486" s="45"/>
      <c r="KI486" s="45"/>
      <c r="KJ486" s="45"/>
      <c r="KK486" s="45"/>
      <c r="KL486" s="45"/>
      <c r="KM486" s="45"/>
      <c r="KN486" s="45"/>
      <c r="KO486" s="45"/>
      <c r="KP486" s="45"/>
      <c r="KQ486" s="45"/>
      <c r="KR486" s="45"/>
      <c r="KS486" s="45"/>
      <c r="KT486" s="45"/>
      <c r="KU486" s="45"/>
      <c r="KV486" s="45"/>
      <c r="KW486" s="45"/>
      <c r="KX486" s="45"/>
      <c r="KY486" s="45"/>
      <c r="KZ486" s="45"/>
      <c r="LA486" s="45"/>
      <c r="LB486" s="45"/>
      <c r="LC486" s="45"/>
      <c r="LD486" s="45"/>
      <c r="LE486" s="45"/>
      <c r="LF486" s="45"/>
      <c r="LG486" s="45"/>
      <c r="LH486" s="45"/>
      <c r="LI486" s="45"/>
      <c r="LJ486" s="45"/>
      <c r="LK486" s="45"/>
      <c r="LL486" s="45"/>
      <c r="LM486" s="45"/>
      <c r="LN486" s="45"/>
      <c r="LO486" s="45"/>
      <c r="LP486" s="45"/>
      <c r="LQ486" s="45"/>
      <c r="LR486" s="45"/>
      <c r="LS486" s="45"/>
      <c r="LT486" s="45"/>
      <c r="LU486" s="45"/>
      <c r="LV486" s="45"/>
      <c r="LW486" s="45"/>
      <c r="LX486" s="45"/>
      <c r="LY486" s="45"/>
      <c r="LZ486" s="45"/>
      <c r="MA486" s="45"/>
      <c r="MB486" s="45"/>
      <c r="MC486" s="45"/>
      <c r="MD486" s="45"/>
      <c r="ME486" s="45"/>
      <c r="MF486" s="45"/>
      <c r="MG486" s="45"/>
      <c r="MH486" s="45"/>
      <c r="MI486" s="45"/>
      <c r="MJ486" s="45"/>
      <c r="MK486" s="45"/>
      <c r="ML486" s="45"/>
      <c r="MM486" s="45"/>
      <c r="MN486" s="45"/>
      <c r="MO486" s="45"/>
      <c r="MP486" s="45"/>
      <c r="MQ486" s="45"/>
      <c r="MR486" s="45"/>
      <c r="MS486" s="45"/>
      <c r="MT486" s="45"/>
      <c r="MU486" s="45"/>
      <c r="MV486" s="45"/>
      <c r="MW486" s="45"/>
      <c r="MX486" s="45"/>
      <c r="MY486" s="45"/>
      <c r="MZ486" s="45"/>
      <c r="NA486" s="45"/>
      <c r="NB486" s="45"/>
    </row>
    <row r="487" spans="2:366" x14ac:dyDescent="0.2">
      <c r="B487" s="45"/>
      <c r="C487" s="58"/>
      <c r="D487" s="148"/>
      <c r="E487" s="149"/>
      <c r="F487" s="58"/>
      <c r="G487" s="148"/>
      <c r="H487" s="149"/>
      <c r="I487" s="58"/>
      <c r="J487" s="148"/>
      <c r="K487" s="149"/>
      <c r="L487" s="58"/>
      <c r="M487" s="148"/>
      <c r="N487" s="149"/>
      <c r="O487" s="58"/>
      <c r="P487" s="148"/>
      <c r="Q487" s="149"/>
      <c r="R487" s="58"/>
      <c r="S487" s="148"/>
      <c r="T487" s="149"/>
      <c r="U487" s="58"/>
      <c r="V487" s="148"/>
      <c r="W487" s="149"/>
      <c r="X487" s="58"/>
      <c r="Y487" s="148"/>
      <c r="Z487" s="149"/>
      <c r="AA487" s="58"/>
      <c r="AB487" s="148"/>
      <c r="AC487" s="149"/>
      <c r="JG487" s="44"/>
      <c r="JH487" s="45"/>
      <c r="JI487" s="45"/>
      <c r="JJ487" s="45"/>
      <c r="JK487" s="45"/>
      <c r="JL487" s="45"/>
      <c r="JM487" s="45"/>
      <c r="JN487" s="45"/>
      <c r="JO487" s="45"/>
      <c r="JP487" s="45"/>
      <c r="JQ487" s="45"/>
      <c r="JR487" s="45"/>
      <c r="JS487" s="45"/>
      <c r="JT487" s="45"/>
      <c r="JU487" s="45"/>
      <c r="JV487" s="45"/>
      <c r="JW487" s="45"/>
      <c r="JX487" s="45"/>
      <c r="JY487" s="45"/>
      <c r="JZ487" s="45"/>
      <c r="KA487" s="45"/>
      <c r="KB487" s="45"/>
      <c r="KC487" s="45"/>
      <c r="KD487" s="45"/>
      <c r="KE487" s="45"/>
      <c r="KF487" s="45"/>
      <c r="KG487" s="45"/>
      <c r="KH487" s="45"/>
      <c r="KI487" s="45"/>
      <c r="KJ487" s="45"/>
      <c r="KK487" s="45"/>
      <c r="KL487" s="45"/>
      <c r="KM487" s="45"/>
      <c r="KN487" s="45"/>
      <c r="KO487" s="45"/>
      <c r="KP487" s="45"/>
      <c r="KQ487" s="45"/>
      <c r="KR487" s="45"/>
      <c r="KS487" s="45"/>
      <c r="KT487" s="45"/>
      <c r="KU487" s="45"/>
      <c r="KV487" s="45"/>
      <c r="KW487" s="45"/>
      <c r="KX487" s="45"/>
      <c r="KY487" s="45"/>
      <c r="KZ487" s="45"/>
      <c r="LA487" s="45"/>
      <c r="LB487" s="45"/>
      <c r="LC487" s="45"/>
      <c r="LD487" s="45"/>
      <c r="LE487" s="45"/>
      <c r="LF487" s="45"/>
      <c r="LG487" s="45"/>
      <c r="LH487" s="45"/>
      <c r="LI487" s="45"/>
      <c r="LJ487" s="45"/>
      <c r="LK487" s="45"/>
      <c r="LL487" s="45"/>
      <c r="LM487" s="45"/>
      <c r="LN487" s="45"/>
      <c r="LO487" s="45"/>
      <c r="LP487" s="45"/>
      <c r="LQ487" s="45"/>
      <c r="LR487" s="45"/>
      <c r="LS487" s="45"/>
      <c r="LT487" s="45"/>
      <c r="LU487" s="45"/>
      <c r="LV487" s="45"/>
      <c r="LW487" s="45"/>
      <c r="LX487" s="45"/>
      <c r="LY487" s="45"/>
      <c r="LZ487" s="45"/>
      <c r="MA487" s="45"/>
      <c r="MB487" s="45"/>
      <c r="MC487" s="45"/>
      <c r="MD487" s="45"/>
      <c r="ME487" s="45"/>
      <c r="MF487" s="45"/>
      <c r="MG487" s="45"/>
      <c r="MH487" s="45"/>
      <c r="MI487" s="45"/>
      <c r="MJ487" s="45"/>
      <c r="MK487" s="45"/>
      <c r="ML487" s="45"/>
      <c r="MM487" s="45"/>
      <c r="MN487" s="45"/>
      <c r="MO487" s="45"/>
      <c r="MP487" s="45"/>
      <c r="MQ487" s="45"/>
      <c r="MR487" s="45"/>
      <c r="MS487" s="45"/>
      <c r="MT487" s="45"/>
      <c r="MU487" s="45"/>
      <c r="MV487" s="45"/>
      <c r="MW487" s="45"/>
      <c r="MX487" s="45"/>
      <c r="MY487" s="45"/>
      <c r="MZ487" s="45"/>
      <c r="NA487" s="45"/>
      <c r="NB487" s="45"/>
    </row>
    <row r="488" spans="2:366" x14ac:dyDescent="0.2">
      <c r="B488" s="45"/>
      <c r="C488" s="58"/>
      <c r="D488" s="148"/>
      <c r="E488" s="149"/>
      <c r="F488" s="58"/>
      <c r="G488" s="148"/>
      <c r="H488" s="149"/>
      <c r="I488" s="58"/>
      <c r="J488" s="148"/>
      <c r="K488" s="149"/>
      <c r="L488" s="58"/>
      <c r="M488" s="148"/>
      <c r="N488" s="149"/>
      <c r="O488" s="58"/>
      <c r="P488" s="148"/>
      <c r="Q488" s="149"/>
      <c r="R488" s="58"/>
      <c r="S488" s="148"/>
      <c r="T488" s="149"/>
      <c r="U488" s="58"/>
      <c r="V488" s="148"/>
      <c r="W488" s="149"/>
      <c r="X488" s="58"/>
      <c r="Y488" s="148"/>
      <c r="Z488" s="149"/>
      <c r="AA488" s="58"/>
      <c r="AB488" s="148"/>
      <c r="AC488" s="149"/>
      <c r="JG488" s="44"/>
      <c r="JH488" s="45"/>
      <c r="JI488" s="45"/>
      <c r="JJ488" s="45"/>
      <c r="JK488" s="45"/>
      <c r="JL488" s="45"/>
      <c r="JM488" s="45"/>
      <c r="JN488" s="45"/>
      <c r="JO488" s="45"/>
      <c r="JP488" s="45"/>
      <c r="JQ488" s="45"/>
      <c r="JR488" s="45"/>
      <c r="JS488" s="45"/>
      <c r="JT488" s="45"/>
      <c r="JU488" s="45"/>
      <c r="JV488" s="45"/>
      <c r="JW488" s="45"/>
      <c r="JX488" s="45"/>
      <c r="JY488" s="45"/>
      <c r="JZ488" s="45"/>
      <c r="KA488" s="45"/>
      <c r="KB488" s="45"/>
      <c r="KC488" s="45"/>
      <c r="KD488" s="45"/>
      <c r="KE488" s="45"/>
      <c r="KF488" s="45"/>
      <c r="KG488" s="45"/>
      <c r="KH488" s="45"/>
      <c r="KI488" s="45"/>
      <c r="KJ488" s="45"/>
      <c r="KK488" s="45"/>
      <c r="KL488" s="45"/>
      <c r="KM488" s="45"/>
      <c r="KN488" s="45"/>
      <c r="KO488" s="45"/>
      <c r="KP488" s="45"/>
      <c r="KQ488" s="45"/>
      <c r="KR488" s="45"/>
      <c r="KS488" s="45"/>
      <c r="KT488" s="45"/>
      <c r="KU488" s="45"/>
      <c r="KV488" s="45"/>
      <c r="KW488" s="45"/>
      <c r="KX488" s="45"/>
      <c r="KY488" s="45"/>
      <c r="KZ488" s="45"/>
      <c r="LA488" s="45"/>
      <c r="LB488" s="45"/>
      <c r="LC488" s="45"/>
      <c r="LD488" s="45"/>
      <c r="LE488" s="45"/>
      <c r="LF488" s="45"/>
      <c r="LG488" s="45"/>
      <c r="LH488" s="45"/>
      <c r="LI488" s="45"/>
      <c r="LJ488" s="45"/>
      <c r="LK488" s="45"/>
      <c r="LL488" s="45"/>
      <c r="LM488" s="45"/>
      <c r="LN488" s="45"/>
      <c r="LO488" s="45"/>
      <c r="LP488" s="45"/>
      <c r="LQ488" s="45"/>
      <c r="LR488" s="45"/>
      <c r="LS488" s="45"/>
      <c r="LT488" s="45"/>
      <c r="LU488" s="45"/>
      <c r="LV488" s="45"/>
      <c r="LW488" s="45"/>
      <c r="LX488" s="45"/>
      <c r="LY488" s="45"/>
      <c r="LZ488" s="45"/>
      <c r="MA488" s="45"/>
      <c r="MB488" s="45"/>
      <c r="MC488" s="45"/>
      <c r="MD488" s="45"/>
      <c r="ME488" s="45"/>
      <c r="MF488" s="45"/>
      <c r="MG488" s="45"/>
      <c r="MH488" s="45"/>
      <c r="MI488" s="45"/>
      <c r="MJ488" s="45"/>
      <c r="MK488" s="45"/>
      <c r="ML488" s="45"/>
      <c r="MM488" s="45"/>
      <c r="MN488" s="45"/>
      <c r="MO488" s="45"/>
      <c r="MP488" s="45"/>
      <c r="MQ488" s="45"/>
      <c r="MR488" s="45"/>
      <c r="MS488" s="45"/>
      <c r="MT488" s="45"/>
      <c r="MU488" s="45"/>
      <c r="MV488" s="45"/>
      <c r="MW488" s="45"/>
      <c r="MX488" s="45"/>
      <c r="MY488" s="45"/>
      <c r="MZ488" s="45"/>
      <c r="NA488" s="45"/>
      <c r="NB488" s="45"/>
    </row>
    <row r="489" spans="2:366" x14ac:dyDescent="0.2">
      <c r="B489" s="45"/>
      <c r="C489" s="58"/>
      <c r="D489" s="148"/>
      <c r="E489" s="149"/>
      <c r="F489" s="58"/>
      <c r="G489" s="148"/>
      <c r="H489" s="149"/>
      <c r="I489" s="58"/>
      <c r="J489" s="148"/>
      <c r="K489" s="149"/>
      <c r="L489" s="58"/>
      <c r="M489" s="148"/>
      <c r="N489" s="149"/>
      <c r="O489" s="58"/>
      <c r="P489" s="148"/>
      <c r="Q489" s="149"/>
      <c r="R489" s="58"/>
      <c r="S489" s="148"/>
      <c r="T489" s="149"/>
      <c r="U489" s="58"/>
      <c r="V489" s="148"/>
      <c r="W489" s="149"/>
      <c r="X489" s="58"/>
      <c r="Y489" s="148"/>
      <c r="Z489" s="149"/>
      <c r="AA489" s="58"/>
      <c r="AB489" s="148"/>
      <c r="AC489" s="149"/>
      <c r="JG489" s="44"/>
      <c r="JH489" s="45"/>
      <c r="JI489" s="45"/>
      <c r="JJ489" s="45"/>
      <c r="JK489" s="45"/>
      <c r="JL489" s="45"/>
      <c r="JM489" s="45"/>
      <c r="JN489" s="45"/>
      <c r="JO489" s="45"/>
      <c r="JP489" s="45"/>
      <c r="JQ489" s="45"/>
      <c r="JR489" s="45"/>
      <c r="JS489" s="45"/>
      <c r="JT489" s="45"/>
      <c r="JU489" s="45"/>
      <c r="JV489" s="45"/>
      <c r="JW489" s="45"/>
      <c r="JX489" s="45"/>
      <c r="JY489" s="45"/>
      <c r="JZ489" s="45"/>
      <c r="KA489" s="45"/>
      <c r="KB489" s="45"/>
      <c r="KC489" s="45"/>
      <c r="KD489" s="45"/>
      <c r="KE489" s="45"/>
      <c r="KF489" s="45"/>
      <c r="KG489" s="45"/>
      <c r="KH489" s="45"/>
      <c r="KI489" s="45"/>
      <c r="KJ489" s="45"/>
      <c r="KK489" s="45"/>
      <c r="KL489" s="45"/>
      <c r="KM489" s="45"/>
      <c r="KN489" s="45"/>
      <c r="KO489" s="45"/>
      <c r="KP489" s="45"/>
      <c r="KQ489" s="45"/>
      <c r="KR489" s="45"/>
      <c r="KS489" s="45"/>
      <c r="KT489" s="45"/>
      <c r="KU489" s="45"/>
      <c r="KV489" s="45"/>
      <c r="KW489" s="45"/>
      <c r="KX489" s="45"/>
      <c r="KY489" s="45"/>
      <c r="KZ489" s="45"/>
      <c r="LA489" s="45"/>
      <c r="LB489" s="45"/>
      <c r="LC489" s="45"/>
      <c r="LD489" s="45"/>
      <c r="LE489" s="45"/>
      <c r="LF489" s="45"/>
      <c r="LG489" s="45"/>
      <c r="LH489" s="45"/>
      <c r="LI489" s="45"/>
      <c r="LJ489" s="45"/>
      <c r="LK489" s="45"/>
      <c r="LL489" s="45"/>
      <c r="LM489" s="45"/>
      <c r="LN489" s="45"/>
      <c r="LO489" s="45"/>
      <c r="LP489" s="45"/>
      <c r="LQ489" s="45"/>
      <c r="LR489" s="45"/>
      <c r="LS489" s="45"/>
      <c r="LT489" s="45"/>
      <c r="LU489" s="45"/>
      <c r="LV489" s="45"/>
      <c r="LW489" s="45"/>
      <c r="LX489" s="45"/>
      <c r="LY489" s="45"/>
      <c r="LZ489" s="45"/>
      <c r="MA489" s="45"/>
      <c r="MB489" s="45"/>
      <c r="MC489" s="45"/>
      <c r="MD489" s="45"/>
      <c r="ME489" s="45"/>
      <c r="MF489" s="45"/>
      <c r="MG489" s="45"/>
      <c r="MH489" s="45"/>
      <c r="MI489" s="45"/>
      <c r="MJ489" s="45"/>
      <c r="MK489" s="45"/>
      <c r="ML489" s="45"/>
      <c r="MM489" s="45"/>
      <c r="MN489" s="45"/>
      <c r="MO489" s="45"/>
      <c r="MP489" s="45"/>
      <c r="MQ489" s="45"/>
      <c r="MR489" s="45"/>
      <c r="MS489" s="45"/>
      <c r="MT489" s="45"/>
      <c r="MU489" s="45"/>
      <c r="MV489" s="45"/>
      <c r="MW489" s="45"/>
      <c r="MX489" s="45"/>
      <c r="MY489" s="45"/>
      <c r="MZ489" s="45"/>
      <c r="NA489" s="45"/>
      <c r="NB489" s="45"/>
    </row>
    <row r="490" spans="2:366" x14ac:dyDescent="0.2">
      <c r="B490" s="45"/>
      <c r="C490" s="58"/>
      <c r="D490" s="148"/>
      <c r="E490" s="149"/>
      <c r="F490" s="58"/>
      <c r="G490" s="148"/>
      <c r="H490" s="149"/>
      <c r="I490" s="58"/>
      <c r="J490" s="148"/>
      <c r="K490" s="149"/>
      <c r="L490" s="58"/>
      <c r="M490" s="148"/>
      <c r="N490" s="149"/>
      <c r="O490" s="58"/>
      <c r="P490" s="148"/>
      <c r="Q490" s="149"/>
      <c r="R490" s="58"/>
      <c r="S490" s="148"/>
      <c r="T490" s="149"/>
      <c r="U490" s="58"/>
      <c r="V490" s="148"/>
      <c r="W490" s="149"/>
      <c r="X490" s="58"/>
      <c r="Y490" s="148"/>
      <c r="Z490" s="149"/>
      <c r="AA490" s="58"/>
      <c r="AB490" s="148"/>
      <c r="AC490" s="149"/>
      <c r="JG490" s="44"/>
      <c r="JH490" s="45"/>
      <c r="JI490" s="45"/>
      <c r="JJ490" s="45"/>
      <c r="JK490" s="45"/>
      <c r="JL490" s="45"/>
      <c r="JM490" s="45"/>
      <c r="JN490" s="45"/>
      <c r="JO490" s="45"/>
      <c r="JP490" s="45"/>
      <c r="JQ490" s="45"/>
      <c r="JR490" s="45"/>
      <c r="JS490" s="45"/>
      <c r="JT490" s="45"/>
      <c r="JU490" s="45"/>
      <c r="JV490" s="45"/>
      <c r="JW490" s="45"/>
      <c r="JX490" s="45"/>
      <c r="JY490" s="45"/>
      <c r="JZ490" s="45"/>
      <c r="KA490" s="45"/>
      <c r="KB490" s="45"/>
      <c r="KC490" s="45"/>
      <c r="KD490" s="45"/>
      <c r="KE490" s="45"/>
      <c r="KF490" s="45"/>
      <c r="KG490" s="45"/>
      <c r="KH490" s="45"/>
      <c r="KI490" s="45"/>
      <c r="KJ490" s="45"/>
      <c r="KK490" s="45"/>
      <c r="KL490" s="45"/>
      <c r="KM490" s="45"/>
      <c r="KN490" s="45"/>
      <c r="KO490" s="45"/>
      <c r="KP490" s="45"/>
      <c r="KQ490" s="45"/>
      <c r="KR490" s="45"/>
      <c r="KS490" s="45"/>
      <c r="KT490" s="45"/>
      <c r="KU490" s="45"/>
      <c r="KV490" s="45"/>
      <c r="KW490" s="45"/>
      <c r="KX490" s="45"/>
      <c r="KY490" s="45"/>
      <c r="KZ490" s="45"/>
      <c r="LA490" s="45"/>
      <c r="LB490" s="45"/>
      <c r="LC490" s="45"/>
      <c r="LD490" s="45"/>
      <c r="LE490" s="45"/>
      <c r="LF490" s="45"/>
      <c r="LG490" s="45"/>
      <c r="LH490" s="45"/>
      <c r="LI490" s="45"/>
      <c r="LJ490" s="45"/>
      <c r="LK490" s="45"/>
      <c r="LL490" s="45"/>
      <c r="LM490" s="45"/>
      <c r="LN490" s="45"/>
      <c r="LO490" s="45"/>
      <c r="LP490" s="45"/>
      <c r="LQ490" s="45"/>
      <c r="LR490" s="45"/>
      <c r="LS490" s="45"/>
      <c r="LT490" s="45"/>
      <c r="LU490" s="45"/>
      <c r="LV490" s="45"/>
      <c r="LW490" s="45"/>
      <c r="LX490" s="45"/>
      <c r="LY490" s="45"/>
      <c r="LZ490" s="45"/>
      <c r="MA490" s="45"/>
      <c r="MB490" s="45"/>
      <c r="MC490" s="45"/>
      <c r="MD490" s="45"/>
      <c r="ME490" s="45"/>
      <c r="MF490" s="45"/>
      <c r="MG490" s="45"/>
      <c r="MH490" s="45"/>
      <c r="MI490" s="45"/>
      <c r="MJ490" s="45"/>
      <c r="MK490" s="45"/>
      <c r="ML490" s="45"/>
      <c r="MM490" s="45"/>
      <c r="MN490" s="45"/>
      <c r="MO490" s="45"/>
      <c r="MP490" s="45"/>
      <c r="MQ490" s="45"/>
      <c r="MR490" s="45"/>
      <c r="MS490" s="45"/>
      <c r="MT490" s="45"/>
      <c r="MU490" s="45"/>
      <c r="MV490" s="45"/>
      <c r="MW490" s="45"/>
      <c r="MX490" s="45"/>
      <c r="MY490" s="45"/>
      <c r="MZ490" s="45"/>
      <c r="NA490" s="45"/>
      <c r="NB490" s="45"/>
    </row>
    <row r="491" spans="2:366" x14ac:dyDescent="0.2">
      <c r="B491" s="45"/>
      <c r="C491" s="58"/>
      <c r="D491" s="148"/>
      <c r="E491" s="149"/>
      <c r="F491" s="58"/>
      <c r="G491" s="148"/>
      <c r="H491" s="149"/>
      <c r="I491" s="58"/>
      <c r="J491" s="148"/>
      <c r="K491" s="149"/>
      <c r="L491" s="58"/>
      <c r="M491" s="148"/>
      <c r="N491" s="149"/>
      <c r="O491" s="58"/>
      <c r="P491" s="148"/>
      <c r="Q491" s="149"/>
      <c r="R491" s="58"/>
      <c r="S491" s="148"/>
      <c r="T491" s="149"/>
      <c r="U491" s="58"/>
      <c r="V491" s="148"/>
      <c r="W491" s="149"/>
      <c r="X491" s="58"/>
      <c r="Y491" s="148"/>
      <c r="Z491" s="149"/>
      <c r="AA491" s="58"/>
      <c r="AB491" s="148"/>
      <c r="AC491" s="149"/>
      <c r="JG491" s="44"/>
      <c r="JH491" s="45"/>
      <c r="JI491" s="45"/>
      <c r="JJ491" s="45"/>
      <c r="JK491" s="45"/>
      <c r="JL491" s="45"/>
      <c r="JM491" s="45"/>
      <c r="JN491" s="45"/>
      <c r="JO491" s="45"/>
      <c r="JP491" s="45"/>
      <c r="JQ491" s="45"/>
      <c r="JR491" s="45"/>
      <c r="JS491" s="45"/>
      <c r="JT491" s="45"/>
      <c r="JU491" s="45"/>
      <c r="JV491" s="45"/>
      <c r="JW491" s="45"/>
      <c r="JX491" s="45"/>
      <c r="JY491" s="45"/>
      <c r="JZ491" s="45"/>
      <c r="KA491" s="45"/>
      <c r="KB491" s="45"/>
      <c r="KC491" s="45"/>
      <c r="KD491" s="45"/>
      <c r="KE491" s="45"/>
      <c r="KF491" s="45"/>
      <c r="KG491" s="45"/>
      <c r="KH491" s="45"/>
      <c r="KI491" s="45"/>
      <c r="KJ491" s="45"/>
      <c r="KK491" s="45"/>
      <c r="KL491" s="45"/>
      <c r="KM491" s="45"/>
      <c r="KN491" s="45"/>
      <c r="KO491" s="45"/>
      <c r="KP491" s="45"/>
      <c r="KQ491" s="45"/>
      <c r="KR491" s="45"/>
      <c r="KS491" s="45"/>
      <c r="KT491" s="45"/>
      <c r="KU491" s="45"/>
      <c r="KV491" s="45"/>
      <c r="KW491" s="45"/>
      <c r="KX491" s="45"/>
      <c r="KY491" s="45"/>
      <c r="KZ491" s="45"/>
      <c r="LA491" s="45"/>
      <c r="LB491" s="45"/>
      <c r="LC491" s="45"/>
      <c r="LD491" s="45"/>
      <c r="LE491" s="45"/>
      <c r="LF491" s="45"/>
      <c r="LG491" s="45"/>
      <c r="LH491" s="45"/>
      <c r="LI491" s="45"/>
      <c r="LJ491" s="45"/>
      <c r="LK491" s="45"/>
      <c r="LL491" s="45"/>
      <c r="LM491" s="45"/>
      <c r="LN491" s="45"/>
      <c r="LO491" s="45"/>
      <c r="LP491" s="45"/>
      <c r="LQ491" s="45"/>
      <c r="LR491" s="45"/>
      <c r="LS491" s="45"/>
      <c r="LT491" s="45"/>
      <c r="LU491" s="45"/>
      <c r="LV491" s="45"/>
      <c r="LW491" s="45"/>
      <c r="LX491" s="45"/>
      <c r="LY491" s="45"/>
      <c r="LZ491" s="45"/>
      <c r="MA491" s="45"/>
      <c r="MB491" s="45"/>
      <c r="MC491" s="45"/>
      <c r="MD491" s="45"/>
      <c r="ME491" s="45"/>
      <c r="MF491" s="45"/>
      <c r="MG491" s="45"/>
      <c r="MH491" s="45"/>
      <c r="MI491" s="45"/>
      <c r="MJ491" s="45"/>
      <c r="MK491" s="45"/>
      <c r="ML491" s="45"/>
      <c r="MM491" s="45"/>
      <c r="MN491" s="45"/>
      <c r="MO491" s="45"/>
      <c r="MP491" s="45"/>
      <c r="MQ491" s="45"/>
      <c r="MR491" s="45"/>
      <c r="MS491" s="45"/>
      <c r="MT491" s="45"/>
      <c r="MU491" s="45"/>
      <c r="MV491" s="45"/>
      <c r="MW491" s="45"/>
      <c r="MX491" s="45"/>
      <c r="MY491" s="45"/>
      <c r="MZ491" s="45"/>
      <c r="NA491" s="45"/>
      <c r="NB491" s="45"/>
    </row>
    <row r="492" spans="2:366" x14ac:dyDescent="0.2">
      <c r="B492" s="45"/>
      <c r="C492" s="58"/>
      <c r="D492" s="148"/>
      <c r="E492" s="149"/>
      <c r="F492" s="58"/>
      <c r="G492" s="148"/>
      <c r="H492" s="149"/>
      <c r="I492" s="58"/>
      <c r="J492" s="148"/>
      <c r="K492" s="149"/>
      <c r="L492" s="58"/>
      <c r="M492" s="148"/>
      <c r="N492" s="149"/>
      <c r="O492" s="58"/>
      <c r="P492" s="148"/>
      <c r="Q492" s="149"/>
      <c r="R492" s="58"/>
      <c r="S492" s="148"/>
      <c r="T492" s="149"/>
      <c r="U492" s="58"/>
      <c r="V492" s="148"/>
      <c r="W492" s="149"/>
      <c r="X492" s="58"/>
      <c r="Y492" s="148"/>
      <c r="Z492" s="149"/>
      <c r="AA492" s="58"/>
      <c r="AB492" s="148"/>
      <c r="AC492" s="149"/>
      <c r="JG492" s="44"/>
      <c r="JH492" s="45"/>
      <c r="JI492" s="45"/>
      <c r="JJ492" s="45"/>
      <c r="JK492" s="45"/>
      <c r="JL492" s="45"/>
      <c r="JM492" s="45"/>
      <c r="JN492" s="45"/>
      <c r="JO492" s="45"/>
      <c r="JP492" s="45"/>
      <c r="JQ492" s="45"/>
      <c r="JR492" s="45"/>
      <c r="JS492" s="45"/>
      <c r="JT492" s="45"/>
      <c r="JU492" s="45"/>
      <c r="JV492" s="45"/>
      <c r="JW492" s="45"/>
      <c r="JX492" s="45"/>
      <c r="JY492" s="45"/>
      <c r="JZ492" s="45"/>
      <c r="KA492" s="45"/>
      <c r="KB492" s="45"/>
      <c r="KC492" s="45"/>
      <c r="KD492" s="45"/>
      <c r="KE492" s="45"/>
      <c r="KF492" s="45"/>
      <c r="KG492" s="45"/>
      <c r="KH492" s="45"/>
      <c r="KI492" s="45"/>
      <c r="KJ492" s="45"/>
      <c r="KK492" s="45"/>
      <c r="KL492" s="45"/>
      <c r="KM492" s="45"/>
      <c r="KN492" s="45"/>
      <c r="KO492" s="45"/>
      <c r="KP492" s="45"/>
      <c r="KQ492" s="45"/>
      <c r="KR492" s="45"/>
      <c r="KS492" s="45"/>
      <c r="KT492" s="45"/>
      <c r="KU492" s="45"/>
      <c r="KV492" s="45"/>
      <c r="KW492" s="45"/>
      <c r="KX492" s="45"/>
      <c r="KY492" s="45"/>
      <c r="KZ492" s="45"/>
      <c r="LA492" s="45"/>
      <c r="LB492" s="45"/>
      <c r="LC492" s="45"/>
      <c r="LD492" s="45"/>
      <c r="LE492" s="45"/>
      <c r="LF492" s="45"/>
      <c r="LG492" s="45"/>
      <c r="LH492" s="45"/>
      <c r="LI492" s="45"/>
      <c r="LJ492" s="45"/>
      <c r="LK492" s="45"/>
      <c r="LL492" s="45"/>
      <c r="LM492" s="45"/>
      <c r="LN492" s="45"/>
      <c r="LO492" s="45"/>
      <c r="LP492" s="45"/>
      <c r="LQ492" s="45"/>
      <c r="LR492" s="45"/>
      <c r="LS492" s="45"/>
      <c r="LT492" s="45"/>
      <c r="LU492" s="45"/>
      <c r="LV492" s="45"/>
      <c r="LW492" s="45"/>
      <c r="LX492" s="45"/>
      <c r="LY492" s="45"/>
      <c r="LZ492" s="45"/>
      <c r="MA492" s="45"/>
      <c r="MB492" s="45"/>
      <c r="MC492" s="45"/>
      <c r="MD492" s="45"/>
      <c r="ME492" s="45"/>
      <c r="MF492" s="45"/>
      <c r="MG492" s="45"/>
      <c r="MH492" s="45"/>
      <c r="MI492" s="45"/>
      <c r="MJ492" s="45"/>
      <c r="MK492" s="45"/>
      <c r="ML492" s="45"/>
      <c r="MM492" s="45"/>
      <c r="MN492" s="45"/>
      <c r="MO492" s="45"/>
      <c r="MP492" s="45"/>
      <c r="MQ492" s="45"/>
      <c r="MR492" s="45"/>
      <c r="MS492" s="45"/>
      <c r="MT492" s="45"/>
      <c r="MU492" s="45"/>
      <c r="MV492" s="45"/>
      <c r="MW492" s="45"/>
      <c r="MX492" s="45"/>
      <c r="MY492" s="45"/>
      <c r="MZ492" s="45"/>
      <c r="NA492" s="45"/>
      <c r="NB492" s="45"/>
    </row>
    <row r="493" spans="2:366" x14ac:dyDescent="0.2">
      <c r="B493" s="45"/>
      <c r="C493" s="58"/>
      <c r="D493" s="148"/>
      <c r="E493" s="149"/>
      <c r="F493" s="58"/>
      <c r="G493" s="148"/>
      <c r="H493" s="149"/>
      <c r="I493" s="58"/>
      <c r="J493" s="148"/>
      <c r="K493" s="149"/>
      <c r="L493" s="58"/>
      <c r="M493" s="148"/>
      <c r="N493" s="149"/>
      <c r="O493" s="58"/>
      <c r="P493" s="148"/>
      <c r="Q493" s="149"/>
      <c r="R493" s="58"/>
      <c r="S493" s="148"/>
      <c r="T493" s="149"/>
      <c r="U493" s="58"/>
      <c r="V493" s="148"/>
      <c r="W493" s="149"/>
      <c r="X493" s="58"/>
      <c r="Y493" s="148"/>
      <c r="Z493" s="149"/>
      <c r="AA493" s="58"/>
      <c r="AB493" s="148"/>
      <c r="AC493" s="149"/>
      <c r="JG493" s="44"/>
      <c r="JH493" s="45"/>
      <c r="JI493" s="45"/>
      <c r="JJ493" s="45"/>
      <c r="JK493" s="45"/>
      <c r="JL493" s="45"/>
      <c r="JM493" s="45"/>
      <c r="JN493" s="45"/>
      <c r="JO493" s="45"/>
      <c r="JP493" s="45"/>
      <c r="JQ493" s="45"/>
      <c r="JR493" s="45"/>
      <c r="JS493" s="45"/>
      <c r="JT493" s="45"/>
      <c r="JU493" s="45"/>
      <c r="JV493" s="45"/>
      <c r="JW493" s="45"/>
      <c r="JX493" s="45"/>
      <c r="JY493" s="45"/>
      <c r="JZ493" s="45"/>
      <c r="KA493" s="45"/>
      <c r="KB493" s="45"/>
      <c r="KC493" s="45"/>
      <c r="KD493" s="45"/>
      <c r="KE493" s="45"/>
      <c r="KF493" s="45"/>
      <c r="KG493" s="45"/>
      <c r="KH493" s="45"/>
      <c r="KI493" s="45"/>
      <c r="KJ493" s="45"/>
      <c r="KK493" s="45"/>
      <c r="KL493" s="45"/>
      <c r="KM493" s="45"/>
      <c r="KN493" s="45"/>
      <c r="KO493" s="45"/>
      <c r="KP493" s="45"/>
      <c r="KQ493" s="45"/>
      <c r="KR493" s="45"/>
      <c r="KS493" s="45"/>
      <c r="KT493" s="45"/>
      <c r="KU493" s="45"/>
      <c r="KV493" s="45"/>
      <c r="KW493" s="45"/>
      <c r="KX493" s="45"/>
      <c r="KY493" s="45"/>
      <c r="KZ493" s="45"/>
      <c r="LA493" s="45"/>
      <c r="LB493" s="45"/>
      <c r="LC493" s="45"/>
      <c r="LD493" s="45"/>
      <c r="LE493" s="45"/>
      <c r="LF493" s="45"/>
      <c r="LG493" s="45"/>
      <c r="LH493" s="45"/>
      <c r="LI493" s="45"/>
      <c r="LJ493" s="45"/>
      <c r="LK493" s="45"/>
      <c r="LL493" s="45"/>
      <c r="LM493" s="45"/>
      <c r="LN493" s="45"/>
      <c r="LO493" s="45"/>
      <c r="LP493" s="45"/>
      <c r="LQ493" s="45"/>
      <c r="LR493" s="45"/>
      <c r="LS493" s="45"/>
      <c r="LT493" s="45"/>
      <c r="LU493" s="45"/>
      <c r="LV493" s="45"/>
      <c r="LW493" s="45"/>
      <c r="LX493" s="45"/>
      <c r="LY493" s="45"/>
      <c r="LZ493" s="45"/>
      <c r="MA493" s="45"/>
      <c r="MB493" s="45"/>
      <c r="MC493" s="45"/>
      <c r="MD493" s="45"/>
      <c r="ME493" s="45"/>
      <c r="MF493" s="45"/>
      <c r="MG493" s="45"/>
      <c r="MH493" s="45"/>
      <c r="MI493" s="45"/>
      <c r="MJ493" s="45"/>
      <c r="MK493" s="45"/>
      <c r="ML493" s="45"/>
      <c r="MM493" s="45"/>
      <c r="MN493" s="45"/>
      <c r="MO493" s="45"/>
      <c r="MP493" s="45"/>
      <c r="MQ493" s="45"/>
      <c r="MR493" s="45"/>
      <c r="MS493" s="45"/>
      <c r="MT493" s="45"/>
      <c r="MU493" s="45"/>
      <c r="MV493" s="45"/>
      <c r="MW493" s="45"/>
      <c r="MX493" s="45"/>
      <c r="MY493" s="45"/>
      <c r="MZ493" s="45"/>
      <c r="NA493" s="45"/>
      <c r="NB493" s="45"/>
    </row>
    <row r="494" spans="2:366" x14ac:dyDescent="0.2">
      <c r="B494" s="45"/>
      <c r="C494" s="58"/>
      <c r="D494" s="148"/>
      <c r="E494" s="149"/>
      <c r="F494" s="58"/>
      <c r="G494" s="148"/>
      <c r="H494" s="149"/>
      <c r="I494" s="58"/>
      <c r="J494" s="148"/>
      <c r="K494" s="149"/>
      <c r="L494" s="58"/>
      <c r="M494" s="148"/>
      <c r="N494" s="149"/>
      <c r="O494" s="58"/>
      <c r="P494" s="148"/>
      <c r="Q494" s="149"/>
      <c r="R494" s="58"/>
      <c r="S494" s="148"/>
      <c r="T494" s="149"/>
      <c r="U494" s="58"/>
      <c r="V494" s="148"/>
      <c r="W494" s="149"/>
      <c r="X494" s="58"/>
      <c r="Y494" s="148"/>
      <c r="Z494" s="149"/>
      <c r="AA494" s="58"/>
      <c r="AB494" s="148"/>
      <c r="AC494" s="149"/>
      <c r="JG494" s="44"/>
      <c r="JH494" s="45"/>
      <c r="JI494" s="45"/>
      <c r="JJ494" s="45"/>
      <c r="JK494" s="45"/>
      <c r="JL494" s="45"/>
      <c r="JM494" s="45"/>
      <c r="JN494" s="45"/>
      <c r="JO494" s="45"/>
      <c r="JP494" s="45"/>
      <c r="JQ494" s="45"/>
      <c r="JR494" s="45"/>
      <c r="JS494" s="45"/>
      <c r="JT494" s="45"/>
      <c r="JU494" s="45"/>
      <c r="JV494" s="45"/>
      <c r="JW494" s="45"/>
      <c r="JX494" s="45"/>
      <c r="JY494" s="45"/>
      <c r="JZ494" s="45"/>
      <c r="KA494" s="45"/>
      <c r="KB494" s="45"/>
      <c r="KC494" s="45"/>
      <c r="KD494" s="45"/>
      <c r="KE494" s="45"/>
      <c r="KF494" s="45"/>
      <c r="KG494" s="45"/>
      <c r="KH494" s="45"/>
      <c r="KI494" s="45"/>
      <c r="KJ494" s="45"/>
      <c r="KK494" s="45"/>
      <c r="KL494" s="45"/>
      <c r="KM494" s="45"/>
      <c r="KN494" s="45"/>
      <c r="KO494" s="45"/>
      <c r="KP494" s="45"/>
      <c r="KQ494" s="45"/>
      <c r="KR494" s="45"/>
      <c r="KS494" s="45"/>
      <c r="KT494" s="45"/>
      <c r="KU494" s="45"/>
      <c r="KV494" s="45"/>
      <c r="KW494" s="45"/>
      <c r="KX494" s="45"/>
      <c r="KY494" s="45"/>
      <c r="KZ494" s="45"/>
      <c r="LA494" s="45"/>
      <c r="LB494" s="45"/>
      <c r="LC494" s="45"/>
      <c r="LD494" s="45"/>
      <c r="LE494" s="45"/>
      <c r="LF494" s="45"/>
      <c r="LG494" s="45"/>
      <c r="LH494" s="45"/>
      <c r="LI494" s="45"/>
      <c r="LJ494" s="45"/>
      <c r="LK494" s="45"/>
      <c r="LL494" s="45"/>
      <c r="LM494" s="45"/>
      <c r="LN494" s="45"/>
      <c r="LO494" s="45"/>
      <c r="LP494" s="45"/>
      <c r="LQ494" s="45"/>
      <c r="LR494" s="45"/>
      <c r="LS494" s="45"/>
      <c r="LT494" s="45"/>
      <c r="LU494" s="45"/>
      <c r="LV494" s="45"/>
      <c r="LW494" s="45"/>
      <c r="LX494" s="45"/>
      <c r="LY494" s="45"/>
      <c r="LZ494" s="45"/>
      <c r="MA494" s="45"/>
      <c r="MB494" s="45"/>
      <c r="MC494" s="45"/>
      <c r="MD494" s="45"/>
      <c r="ME494" s="45"/>
      <c r="MF494" s="45"/>
      <c r="MG494" s="45"/>
      <c r="MH494" s="45"/>
      <c r="MI494" s="45"/>
      <c r="MJ494" s="45"/>
      <c r="MK494" s="45"/>
      <c r="ML494" s="45"/>
      <c r="MM494" s="45"/>
      <c r="MN494" s="45"/>
      <c r="MO494" s="45"/>
      <c r="MP494" s="45"/>
      <c r="MQ494" s="45"/>
      <c r="MR494" s="45"/>
      <c r="MS494" s="45"/>
      <c r="MT494" s="45"/>
      <c r="MU494" s="45"/>
      <c r="MV494" s="45"/>
      <c r="MW494" s="45"/>
      <c r="MX494" s="45"/>
      <c r="MY494" s="45"/>
      <c r="MZ494" s="45"/>
      <c r="NA494" s="45"/>
      <c r="NB494" s="45"/>
    </row>
    <row r="495" spans="2:366" x14ac:dyDescent="0.2">
      <c r="B495" s="45"/>
      <c r="C495" s="58"/>
      <c r="D495" s="148"/>
      <c r="E495" s="149"/>
      <c r="F495" s="58"/>
      <c r="G495" s="148"/>
      <c r="H495" s="149"/>
      <c r="I495" s="58"/>
      <c r="J495" s="148"/>
      <c r="K495" s="149"/>
      <c r="L495" s="58"/>
      <c r="M495" s="148"/>
      <c r="N495" s="149"/>
      <c r="O495" s="58"/>
      <c r="P495" s="148"/>
      <c r="Q495" s="149"/>
      <c r="R495" s="58"/>
      <c r="S495" s="148"/>
      <c r="T495" s="149"/>
      <c r="U495" s="58"/>
      <c r="V495" s="148"/>
      <c r="W495" s="149"/>
      <c r="X495" s="58"/>
      <c r="Y495" s="148"/>
      <c r="Z495" s="149"/>
      <c r="AA495" s="58"/>
      <c r="AB495" s="148"/>
      <c r="AC495" s="149"/>
      <c r="JG495" s="44"/>
      <c r="JH495" s="45"/>
      <c r="JI495" s="45"/>
      <c r="JJ495" s="45"/>
      <c r="JK495" s="45"/>
      <c r="JL495" s="45"/>
      <c r="JM495" s="45"/>
      <c r="JN495" s="45"/>
      <c r="JO495" s="45"/>
      <c r="JP495" s="45"/>
      <c r="JQ495" s="45"/>
      <c r="JR495" s="45"/>
      <c r="JS495" s="45"/>
      <c r="JT495" s="45"/>
      <c r="JU495" s="45"/>
      <c r="JV495" s="45"/>
      <c r="JW495" s="45"/>
      <c r="JX495" s="45"/>
      <c r="JY495" s="45"/>
      <c r="JZ495" s="45"/>
      <c r="KA495" s="45"/>
      <c r="KB495" s="45"/>
      <c r="KC495" s="45"/>
      <c r="KD495" s="45"/>
      <c r="KE495" s="45"/>
      <c r="KF495" s="45"/>
      <c r="KG495" s="45"/>
      <c r="KH495" s="45"/>
      <c r="KI495" s="45"/>
      <c r="KJ495" s="45"/>
      <c r="KK495" s="45"/>
      <c r="KL495" s="45"/>
      <c r="KM495" s="45"/>
      <c r="KN495" s="45"/>
      <c r="KO495" s="45"/>
      <c r="KP495" s="45"/>
      <c r="KQ495" s="45"/>
      <c r="KR495" s="45"/>
      <c r="KS495" s="45"/>
      <c r="KT495" s="45"/>
      <c r="KU495" s="45"/>
      <c r="KV495" s="45"/>
      <c r="KW495" s="45"/>
      <c r="KX495" s="45"/>
      <c r="KY495" s="45"/>
      <c r="KZ495" s="45"/>
      <c r="LA495" s="45"/>
      <c r="LB495" s="45"/>
      <c r="LC495" s="45"/>
      <c r="LD495" s="45"/>
      <c r="LE495" s="45"/>
      <c r="LF495" s="45"/>
      <c r="LG495" s="45"/>
      <c r="LH495" s="45"/>
      <c r="LI495" s="45"/>
      <c r="LJ495" s="45"/>
      <c r="LK495" s="45"/>
      <c r="LL495" s="45"/>
      <c r="LM495" s="45"/>
      <c r="LN495" s="45"/>
      <c r="LO495" s="45"/>
      <c r="LP495" s="45"/>
      <c r="LQ495" s="45"/>
      <c r="LR495" s="45"/>
      <c r="LS495" s="45"/>
      <c r="LT495" s="45"/>
      <c r="LU495" s="45"/>
      <c r="LV495" s="45"/>
      <c r="LW495" s="45"/>
      <c r="LX495" s="45"/>
      <c r="LY495" s="45"/>
      <c r="LZ495" s="45"/>
      <c r="MA495" s="45"/>
      <c r="MB495" s="45"/>
      <c r="MC495" s="45"/>
      <c r="MD495" s="45"/>
      <c r="ME495" s="45"/>
      <c r="MF495" s="45"/>
      <c r="MG495" s="45"/>
      <c r="MH495" s="45"/>
      <c r="MI495" s="45"/>
      <c r="MJ495" s="45"/>
      <c r="MK495" s="45"/>
      <c r="ML495" s="45"/>
      <c r="MM495" s="45"/>
      <c r="MN495" s="45"/>
      <c r="MO495" s="45"/>
      <c r="MP495" s="45"/>
      <c r="MQ495" s="45"/>
      <c r="MR495" s="45"/>
      <c r="MS495" s="45"/>
      <c r="MT495" s="45"/>
      <c r="MU495" s="45"/>
      <c r="MV495" s="45"/>
      <c r="MW495" s="45"/>
      <c r="MX495" s="45"/>
      <c r="MY495" s="45"/>
      <c r="MZ495" s="45"/>
      <c r="NA495" s="45"/>
      <c r="NB495" s="45"/>
    </row>
    <row r="496" spans="2:366" x14ac:dyDescent="0.2">
      <c r="B496" s="45"/>
      <c r="C496" s="58"/>
      <c r="D496" s="148"/>
      <c r="E496" s="149"/>
      <c r="F496" s="58"/>
      <c r="G496" s="148"/>
      <c r="H496" s="149"/>
      <c r="I496" s="58"/>
      <c r="J496" s="148"/>
      <c r="K496" s="149"/>
      <c r="L496" s="58"/>
      <c r="M496" s="148"/>
      <c r="N496" s="149"/>
      <c r="O496" s="58"/>
      <c r="P496" s="148"/>
      <c r="Q496" s="149"/>
      <c r="R496" s="58"/>
      <c r="S496" s="148"/>
      <c r="T496" s="149"/>
      <c r="U496" s="58"/>
      <c r="V496" s="148"/>
      <c r="W496" s="149"/>
      <c r="X496" s="58"/>
      <c r="Y496" s="148"/>
      <c r="Z496" s="149"/>
      <c r="AA496" s="58"/>
      <c r="AB496" s="148"/>
      <c r="AC496" s="149"/>
      <c r="JG496" s="44"/>
      <c r="JH496" s="45"/>
      <c r="JI496" s="45"/>
      <c r="JJ496" s="45"/>
      <c r="JK496" s="45"/>
      <c r="JL496" s="45"/>
      <c r="JM496" s="45"/>
      <c r="JN496" s="45"/>
      <c r="JO496" s="45"/>
      <c r="JP496" s="45"/>
      <c r="JQ496" s="45"/>
      <c r="JR496" s="45"/>
      <c r="JS496" s="45"/>
      <c r="JT496" s="45"/>
      <c r="JU496" s="45"/>
      <c r="JV496" s="45"/>
      <c r="JW496" s="45"/>
      <c r="JX496" s="45"/>
      <c r="JY496" s="45"/>
      <c r="JZ496" s="45"/>
      <c r="KA496" s="45"/>
      <c r="KB496" s="45"/>
      <c r="KC496" s="45"/>
      <c r="KD496" s="45"/>
      <c r="KE496" s="45"/>
      <c r="KF496" s="45"/>
      <c r="KG496" s="45"/>
      <c r="KH496" s="45"/>
      <c r="KI496" s="45"/>
      <c r="KJ496" s="45"/>
      <c r="KK496" s="45"/>
      <c r="KL496" s="45"/>
      <c r="KM496" s="45"/>
      <c r="KN496" s="45"/>
      <c r="KO496" s="45"/>
      <c r="KP496" s="45"/>
      <c r="KQ496" s="45"/>
      <c r="KR496" s="45"/>
      <c r="KS496" s="45"/>
      <c r="KT496" s="45"/>
      <c r="KU496" s="45"/>
      <c r="KV496" s="45"/>
      <c r="KW496" s="45"/>
      <c r="KX496" s="45"/>
      <c r="KY496" s="45"/>
      <c r="KZ496" s="45"/>
      <c r="LA496" s="45"/>
      <c r="LB496" s="45"/>
      <c r="LC496" s="45"/>
      <c r="LD496" s="45"/>
      <c r="LE496" s="45"/>
      <c r="LF496" s="45"/>
      <c r="LG496" s="45"/>
      <c r="LH496" s="45"/>
      <c r="LI496" s="45"/>
      <c r="LJ496" s="45"/>
      <c r="LK496" s="45"/>
      <c r="LL496" s="45"/>
      <c r="LM496" s="45"/>
      <c r="LN496" s="45"/>
      <c r="LO496" s="45"/>
      <c r="LP496" s="45"/>
      <c r="LQ496" s="45"/>
      <c r="LR496" s="45"/>
      <c r="LS496" s="45"/>
      <c r="LT496" s="45"/>
      <c r="LU496" s="45"/>
      <c r="LV496" s="45"/>
      <c r="LW496" s="45"/>
      <c r="LX496" s="45"/>
      <c r="LY496" s="45"/>
      <c r="LZ496" s="45"/>
      <c r="MA496" s="45"/>
      <c r="MB496" s="45"/>
      <c r="MC496" s="45"/>
      <c r="MD496" s="45"/>
      <c r="ME496" s="45"/>
      <c r="MF496" s="45"/>
      <c r="MG496" s="45"/>
      <c r="MH496" s="45"/>
      <c r="MI496" s="45"/>
      <c r="MJ496" s="45"/>
      <c r="MK496" s="45"/>
      <c r="ML496" s="45"/>
      <c r="MM496" s="45"/>
      <c r="MN496" s="45"/>
      <c r="MO496" s="45"/>
      <c r="MP496" s="45"/>
      <c r="MQ496" s="45"/>
      <c r="MR496" s="45"/>
      <c r="MS496" s="45"/>
      <c r="MT496" s="45"/>
      <c r="MU496" s="45"/>
      <c r="MV496" s="45"/>
      <c r="MW496" s="45"/>
      <c r="MX496" s="45"/>
      <c r="MY496" s="45"/>
      <c r="MZ496" s="45"/>
      <c r="NA496" s="45"/>
      <c r="NB496" s="45"/>
    </row>
    <row r="497" spans="2:366" x14ac:dyDescent="0.2">
      <c r="B497" s="45"/>
      <c r="C497" s="58"/>
      <c r="D497" s="148"/>
      <c r="E497" s="149"/>
      <c r="F497" s="58"/>
      <c r="G497" s="148"/>
      <c r="H497" s="149"/>
      <c r="I497" s="58"/>
      <c r="J497" s="148"/>
      <c r="K497" s="149"/>
      <c r="L497" s="58"/>
      <c r="M497" s="148"/>
      <c r="N497" s="149"/>
      <c r="O497" s="58"/>
      <c r="P497" s="148"/>
      <c r="Q497" s="149"/>
      <c r="R497" s="58"/>
      <c r="S497" s="148"/>
      <c r="T497" s="149"/>
      <c r="U497" s="58"/>
      <c r="V497" s="148"/>
      <c r="W497" s="149"/>
      <c r="X497" s="58"/>
      <c r="Y497" s="148"/>
      <c r="Z497" s="149"/>
      <c r="AA497" s="58"/>
      <c r="AB497" s="148"/>
      <c r="AC497" s="149"/>
      <c r="JG497" s="44"/>
      <c r="JH497" s="45"/>
      <c r="JI497" s="45"/>
      <c r="JJ497" s="45"/>
      <c r="JK497" s="45"/>
      <c r="JL497" s="45"/>
      <c r="JM497" s="45"/>
      <c r="JN497" s="45"/>
      <c r="JO497" s="45"/>
      <c r="JP497" s="45"/>
      <c r="JQ497" s="45"/>
      <c r="JR497" s="45"/>
      <c r="JS497" s="45"/>
      <c r="JT497" s="45"/>
      <c r="JU497" s="45"/>
      <c r="JV497" s="45"/>
      <c r="JW497" s="45"/>
      <c r="JX497" s="45"/>
      <c r="JY497" s="45"/>
      <c r="JZ497" s="45"/>
      <c r="KA497" s="45"/>
      <c r="KB497" s="45"/>
      <c r="KC497" s="45"/>
      <c r="KD497" s="45"/>
      <c r="KE497" s="45"/>
      <c r="KF497" s="45"/>
      <c r="KG497" s="45"/>
      <c r="KH497" s="45"/>
      <c r="KI497" s="45"/>
      <c r="KJ497" s="45"/>
      <c r="KK497" s="45"/>
      <c r="KL497" s="45"/>
      <c r="KM497" s="45"/>
      <c r="KN497" s="45"/>
      <c r="KO497" s="45"/>
      <c r="KP497" s="45"/>
      <c r="KQ497" s="45"/>
      <c r="KR497" s="45"/>
      <c r="KS497" s="45"/>
      <c r="KT497" s="45"/>
      <c r="KU497" s="45"/>
      <c r="KV497" s="45"/>
      <c r="KW497" s="45"/>
      <c r="KX497" s="45"/>
      <c r="KY497" s="45"/>
      <c r="KZ497" s="45"/>
      <c r="LA497" s="45"/>
      <c r="LB497" s="45"/>
      <c r="LC497" s="45"/>
      <c r="LD497" s="45"/>
      <c r="LE497" s="45"/>
      <c r="LF497" s="45"/>
      <c r="LG497" s="45"/>
      <c r="LH497" s="45"/>
      <c r="LI497" s="45"/>
      <c r="LJ497" s="45"/>
      <c r="LK497" s="45"/>
      <c r="LL497" s="45"/>
      <c r="LM497" s="45"/>
      <c r="LN497" s="45"/>
      <c r="LO497" s="45"/>
      <c r="LP497" s="45"/>
      <c r="LQ497" s="45"/>
      <c r="LR497" s="45"/>
      <c r="LS497" s="45"/>
      <c r="LT497" s="45"/>
      <c r="LU497" s="45"/>
      <c r="LV497" s="45"/>
      <c r="LW497" s="45"/>
      <c r="LX497" s="45"/>
      <c r="LY497" s="45"/>
      <c r="LZ497" s="45"/>
      <c r="MA497" s="45"/>
      <c r="MB497" s="45"/>
      <c r="MC497" s="45"/>
      <c r="MD497" s="45"/>
      <c r="ME497" s="45"/>
      <c r="MF497" s="45"/>
      <c r="MG497" s="45"/>
      <c r="MH497" s="45"/>
      <c r="MI497" s="45"/>
      <c r="MJ497" s="45"/>
      <c r="MK497" s="45"/>
      <c r="ML497" s="45"/>
      <c r="MM497" s="45"/>
      <c r="MN497" s="45"/>
      <c r="MO497" s="45"/>
      <c r="MP497" s="45"/>
      <c r="MQ497" s="45"/>
      <c r="MR497" s="45"/>
      <c r="MS497" s="45"/>
      <c r="MT497" s="45"/>
      <c r="MU497" s="45"/>
      <c r="MV497" s="45"/>
      <c r="MW497" s="45"/>
      <c r="MX497" s="45"/>
      <c r="MY497" s="45"/>
      <c r="MZ497" s="45"/>
      <c r="NA497" s="45"/>
      <c r="NB497" s="45"/>
    </row>
    <row r="498" spans="2:366" x14ac:dyDescent="0.2">
      <c r="B498" s="45"/>
      <c r="C498" s="58"/>
      <c r="D498" s="148"/>
      <c r="E498" s="149"/>
      <c r="F498" s="58"/>
      <c r="G498" s="148"/>
      <c r="H498" s="149"/>
      <c r="I498" s="58"/>
      <c r="J498" s="148"/>
      <c r="K498" s="149"/>
      <c r="L498" s="58"/>
      <c r="M498" s="148"/>
      <c r="N498" s="149"/>
      <c r="O498" s="58"/>
      <c r="P498" s="148"/>
      <c r="Q498" s="149"/>
      <c r="R498" s="58"/>
      <c r="S498" s="148"/>
      <c r="T498" s="149"/>
      <c r="U498" s="58"/>
      <c r="V498" s="148"/>
      <c r="W498" s="149"/>
      <c r="X498" s="58"/>
      <c r="Y498" s="148"/>
      <c r="Z498" s="149"/>
      <c r="AA498" s="58"/>
      <c r="AB498" s="148"/>
      <c r="AC498" s="149"/>
      <c r="JG498" s="44"/>
      <c r="JH498" s="45"/>
      <c r="JI498" s="45"/>
      <c r="JJ498" s="45"/>
      <c r="JK498" s="45"/>
      <c r="JL498" s="45"/>
      <c r="JM498" s="45"/>
      <c r="JN498" s="45"/>
      <c r="JO498" s="45"/>
      <c r="JP498" s="45"/>
      <c r="JQ498" s="45"/>
      <c r="JR498" s="45"/>
      <c r="JS498" s="45"/>
      <c r="JT498" s="45"/>
      <c r="JU498" s="45"/>
      <c r="JV498" s="45"/>
      <c r="JW498" s="45"/>
      <c r="JX498" s="45"/>
      <c r="JY498" s="45"/>
      <c r="JZ498" s="45"/>
      <c r="KA498" s="45"/>
      <c r="KB498" s="45"/>
      <c r="KC498" s="45"/>
      <c r="KD498" s="45"/>
      <c r="KE498" s="45"/>
      <c r="KF498" s="45"/>
      <c r="KG498" s="45"/>
      <c r="KH498" s="45"/>
      <c r="KI498" s="45"/>
      <c r="KJ498" s="45"/>
      <c r="KK498" s="45"/>
      <c r="KL498" s="45"/>
      <c r="KM498" s="45"/>
      <c r="KN498" s="45"/>
      <c r="KO498" s="45"/>
      <c r="KP498" s="45"/>
      <c r="KQ498" s="45"/>
      <c r="KR498" s="45"/>
      <c r="KS498" s="45"/>
      <c r="KT498" s="45"/>
      <c r="KU498" s="45"/>
      <c r="KV498" s="45"/>
      <c r="KW498" s="45"/>
      <c r="KX498" s="45"/>
      <c r="KY498" s="45"/>
      <c r="KZ498" s="45"/>
      <c r="LA498" s="45"/>
      <c r="LB498" s="45"/>
      <c r="LC498" s="45"/>
      <c r="LD498" s="45"/>
      <c r="LE498" s="45"/>
      <c r="LF498" s="45"/>
      <c r="LG498" s="45"/>
      <c r="LH498" s="45"/>
      <c r="LI498" s="45"/>
      <c r="LJ498" s="45"/>
      <c r="LK498" s="45"/>
      <c r="LL498" s="45"/>
      <c r="LM498" s="45"/>
      <c r="LN498" s="45"/>
      <c r="LO498" s="45"/>
      <c r="LP498" s="45"/>
      <c r="LQ498" s="45"/>
      <c r="LR498" s="45"/>
      <c r="LS498" s="45"/>
      <c r="LT498" s="45"/>
      <c r="LU498" s="45"/>
      <c r="LV498" s="45"/>
      <c r="LW498" s="45"/>
      <c r="LX498" s="45"/>
      <c r="LY498" s="45"/>
      <c r="LZ498" s="45"/>
      <c r="MA498" s="45"/>
      <c r="MB498" s="45"/>
      <c r="MC498" s="45"/>
      <c r="MD498" s="45"/>
      <c r="ME498" s="45"/>
      <c r="MF498" s="45"/>
      <c r="MG498" s="45"/>
      <c r="MH498" s="45"/>
      <c r="MI498" s="45"/>
      <c r="MJ498" s="45"/>
      <c r="MK498" s="45"/>
      <c r="ML498" s="45"/>
      <c r="MM498" s="45"/>
      <c r="MN498" s="45"/>
      <c r="MO498" s="45"/>
      <c r="MP498" s="45"/>
      <c r="MQ498" s="45"/>
      <c r="MR498" s="45"/>
      <c r="MS498" s="45"/>
      <c r="MT498" s="45"/>
      <c r="MU498" s="45"/>
      <c r="MV498" s="45"/>
      <c r="MW498" s="45"/>
      <c r="MX498" s="45"/>
      <c r="MY498" s="45"/>
      <c r="MZ498" s="45"/>
      <c r="NA498" s="45"/>
      <c r="NB498" s="45"/>
    </row>
    <row r="499" spans="2:366" x14ac:dyDescent="0.2">
      <c r="B499" s="45"/>
      <c r="C499" s="58"/>
      <c r="D499" s="148"/>
      <c r="E499" s="149"/>
      <c r="F499" s="58"/>
      <c r="G499" s="148"/>
      <c r="H499" s="149"/>
      <c r="I499" s="58"/>
      <c r="J499" s="148"/>
      <c r="K499" s="149"/>
      <c r="L499" s="58"/>
      <c r="M499" s="148"/>
      <c r="N499" s="149"/>
      <c r="O499" s="58"/>
      <c r="P499" s="148"/>
      <c r="Q499" s="149"/>
      <c r="R499" s="58"/>
      <c r="S499" s="148"/>
      <c r="T499" s="149"/>
      <c r="U499" s="58"/>
      <c r="V499" s="148"/>
      <c r="W499" s="149"/>
      <c r="X499" s="58"/>
      <c r="Y499" s="148"/>
      <c r="Z499" s="149"/>
      <c r="AA499" s="58"/>
      <c r="AB499" s="148"/>
      <c r="AC499" s="149"/>
      <c r="JG499" s="44"/>
      <c r="JH499" s="45"/>
      <c r="JI499" s="45"/>
      <c r="JJ499" s="45"/>
      <c r="JK499" s="45"/>
      <c r="JL499" s="45"/>
      <c r="JM499" s="45"/>
      <c r="JN499" s="45"/>
      <c r="JO499" s="45"/>
      <c r="JP499" s="45"/>
      <c r="JQ499" s="45"/>
      <c r="JR499" s="45"/>
      <c r="JS499" s="45"/>
      <c r="JT499" s="45"/>
      <c r="JU499" s="45"/>
      <c r="JV499" s="45"/>
      <c r="JW499" s="45"/>
      <c r="JX499" s="45"/>
      <c r="JY499" s="45"/>
      <c r="JZ499" s="45"/>
      <c r="KA499" s="45"/>
      <c r="KB499" s="45"/>
      <c r="KC499" s="45"/>
      <c r="KD499" s="45"/>
      <c r="KE499" s="45"/>
      <c r="KF499" s="45"/>
      <c r="KG499" s="45"/>
      <c r="KH499" s="45"/>
      <c r="KI499" s="45"/>
      <c r="KJ499" s="45"/>
      <c r="KK499" s="45"/>
      <c r="KL499" s="45"/>
      <c r="KM499" s="45"/>
      <c r="KN499" s="45"/>
      <c r="KO499" s="45"/>
      <c r="KP499" s="45"/>
      <c r="KQ499" s="45"/>
      <c r="KR499" s="45"/>
      <c r="KS499" s="45"/>
      <c r="KT499" s="45"/>
      <c r="KU499" s="45"/>
      <c r="KV499" s="45"/>
      <c r="KW499" s="45"/>
      <c r="KX499" s="45"/>
      <c r="KY499" s="45"/>
      <c r="KZ499" s="45"/>
      <c r="LA499" s="45"/>
      <c r="LB499" s="45"/>
      <c r="LC499" s="45"/>
      <c r="LD499" s="45"/>
      <c r="LE499" s="45"/>
      <c r="LF499" s="45"/>
      <c r="LG499" s="45"/>
      <c r="LH499" s="45"/>
      <c r="LI499" s="45"/>
      <c r="LJ499" s="45"/>
      <c r="LK499" s="45"/>
      <c r="LL499" s="45"/>
      <c r="LM499" s="45"/>
      <c r="LN499" s="45"/>
      <c r="LO499" s="45"/>
      <c r="LP499" s="45"/>
      <c r="LQ499" s="45"/>
      <c r="LR499" s="45"/>
      <c r="LS499" s="45"/>
      <c r="LT499" s="45"/>
      <c r="LU499" s="45"/>
      <c r="LV499" s="45"/>
      <c r="LW499" s="45"/>
      <c r="LX499" s="45"/>
      <c r="LY499" s="45"/>
      <c r="LZ499" s="45"/>
      <c r="MA499" s="45"/>
      <c r="MB499" s="45"/>
      <c r="MC499" s="45"/>
      <c r="MD499" s="45"/>
      <c r="ME499" s="45"/>
      <c r="MF499" s="45"/>
      <c r="MG499" s="45"/>
      <c r="MH499" s="45"/>
      <c r="MI499" s="45"/>
      <c r="MJ499" s="45"/>
      <c r="MK499" s="45"/>
      <c r="ML499" s="45"/>
      <c r="MM499" s="45"/>
      <c r="MN499" s="45"/>
      <c r="MO499" s="45"/>
      <c r="MP499" s="45"/>
      <c r="MQ499" s="45"/>
      <c r="MR499" s="45"/>
      <c r="MS499" s="45"/>
      <c r="MT499" s="45"/>
      <c r="MU499" s="45"/>
      <c r="MV499" s="45"/>
      <c r="MW499" s="45"/>
      <c r="MX499" s="45"/>
      <c r="MY499" s="45"/>
      <c r="MZ499" s="45"/>
      <c r="NA499" s="45"/>
      <c r="NB499" s="45"/>
    </row>
    <row r="500" spans="2:366" x14ac:dyDescent="0.2">
      <c r="B500" s="45"/>
      <c r="C500" s="58"/>
      <c r="D500" s="148"/>
      <c r="E500" s="149"/>
      <c r="F500" s="58"/>
      <c r="G500" s="148"/>
      <c r="H500" s="149"/>
      <c r="I500" s="58"/>
      <c r="J500" s="148"/>
      <c r="K500" s="149"/>
      <c r="L500" s="58"/>
      <c r="M500" s="148"/>
      <c r="N500" s="149"/>
      <c r="O500" s="58"/>
      <c r="P500" s="148"/>
      <c r="Q500" s="149"/>
      <c r="R500" s="58"/>
      <c r="S500" s="148"/>
      <c r="T500" s="149"/>
      <c r="U500" s="58"/>
      <c r="V500" s="148"/>
      <c r="W500" s="149"/>
      <c r="X500" s="58"/>
      <c r="Y500" s="148"/>
      <c r="Z500" s="149"/>
      <c r="AA500" s="58"/>
      <c r="AB500" s="148"/>
      <c r="AC500" s="149"/>
      <c r="JG500" s="44"/>
      <c r="JH500" s="45"/>
      <c r="JI500" s="45"/>
      <c r="JJ500" s="45"/>
      <c r="JK500" s="45"/>
      <c r="JL500" s="45"/>
      <c r="JM500" s="45"/>
      <c r="JN500" s="45"/>
      <c r="JO500" s="45"/>
      <c r="JP500" s="45"/>
      <c r="JQ500" s="45"/>
      <c r="JR500" s="45"/>
      <c r="JS500" s="45"/>
      <c r="JT500" s="45"/>
      <c r="JU500" s="45"/>
      <c r="JV500" s="45"/>
      <c r="JW500" s="45"/>
      <c r="JX500" s="45"/>
      <c r="JY500" s="45"/>
      <c r="JZ500" s="45"/>
      <c r="KA500" s="45"/>
      <c r="KB500" s="45"/>
      <c r="KC500" s="45"/>
      <c r="KD500" s="45"/>
      <c r="KE500" s="45"/>
      <c r="KF500" s="45"/>
      <c r="KG500" s="45"/>
      <c r="KH500" s="45"/>
      <c r="KI500" s="45"/>
      <c r="KJ500" s="45"/>
      <c r="KK500" s="45"/>
      <c r="KL500" s="45"/>
      <c r="KM500" s="45"/>
      <c r="KN500" s="45"/>
      <c r="KO500" s="45"/>
      <c r="KP500" s="45"/>
      <c r="KQ500" s="45"/>
      <c r="KR500" s="45"/>
      <c r="KS500" s="45"/>
      <c r="KT500" s="45"/>
      <c r="KU500" s="45"/>
      <c r="KV500" s="45"/>
      <c r="KW500" s="45"/>
      <c r="KX500" s="45"/>
      <c r="KY500" s="45"/>
      <c r="KZ500" s="45"/>
      <c r="LA500" s="45"/>
      <c r="LB500" s="45"/>
      <c r="LC500" s="45"/>
      <c r="LD500" s="45"/>
      <c r="LE500" s="45"/>
      <c r="LF500" s="45"/>
      <c r="LG500" s="45"/>
      <c r="LH500" s="45"/>
      <c r="LI500" s="45"/>
      <c r="LJ500" s="45"/>
      <c r="LK500" s="45"/>
      <c r="LL500" s="45"/>
      <c r="LM500" s="45"/>
      <c r="LN500" s="45"/>
      <c r="LO500" s="45"/>
      <c r="LP500" s="45"/>
      <c r="LQ500" s="45"/>
      <c r="LR500" s="45"/>
      <c r="LS500" s="45"/>
      <c r="LT500" s="45"/>
      <c r="LU500" s="45"/>
      <c r="LV500" s="45"/>
      <c r="LW500" s="45"/>
      <c r="LX500" s="45"/>
      <c r="LY500" s="45"/>
      <c r="LZ500" s="45"/>
      <c r="MA500" s="45"/>
      <c r="MB500" s="45"/>
      <c r="MC500" s="45"/>
      <c r="MD500" s="45"/>
      <c r="ME500" s="45"/>
      <c r="MF500" s="45"/>
      <c r="MG500" s="45"/>
      <c r="MH500" s="45"/>
      <c r="MI500" s="45"/>
      <c r="MJ500" s="45"/>
      <c r="MK500" s="45"/>
      <c r="ML500" s="45"/>
      <c r="MM500" s="45"/>
      <c r="MN500" s="45"/>
      <c r="MO500" s="45"/>
      <c r="MP500" s="45"/>
      <c r="MQ500" s="45"/>
      <c r="MR500" s="45"/>
      <c r="MS500" s="45"/>
      <c r="MT500" s="45"/>
      <c r="MU500" s="45"/>
      <c r="MV500" s="45"/>
      <c r="MW500" s="45"/>
      <c r="MX500" s="45"/>
      <c r="MY500" s="45"/>
      <c r="MZ500" s="45"/>
      <c r="NA500" s="45"/>
      <c r="NB500" s="45"/>
    </row>
    <row r="501" spans="2:366" x14ac:dyDescent="0.2">
      <c r="B501" s="45"/>
      <c r="C501" s="58"/>
      <c r="D501" s="148"/>
      <c r="E501" s="149"/>
      <c r="F501" s="58"/>
      <c r="G501" s="148"/>
      <c r="H501" s="149"/>
      <c r="I501" s="58"/>
      <c r="J501" s="148"/>
      <c r="K501" s="149"/>
      <c r="L501" s="58"/>
      <c r="M501" s="148"/>
      <c r="N501" s="149"/>
      <c r="O501" s="58"/>
      <c r="P501" s="148"/>
      <c r="Q501" s="149"/>
      <c r="R501" s="58"/>
      <c r="S501" s="148"/>
      <c r="T501" s="149"/>
      <c r="U501" s="58"/>
      <c r="V501" s="148"/>
      <c r="W501" s="149"/>
      <c r="X501" s="58"/>
      <c r="Y501" s="148"/>
      <c r="Z501" s="149"/>
      <c r="AA501" s="58"/>
      <c r="AB501" s="148"/>
      <c r="AC501" s="149"/>
      <c r="JG501" s="44"/>
      <c r="JH501" s="45"/>
      <c r="JI501" s="45"/>
      <c r="JJ501" s="45"/>
      <c r="JK501" s="45"/>
      <c r="JL501" s="45"/>
      <c r="JM501" s="45"/>
      <c r="JN501" s="45"/>
      <c r="JO501" s="45"/>
      <c r="JP501" s="45"/>
      <c r="JQ501" s="45"/>
      <c r="JR501" s="45"/>
      <c r="JS501" s="45"/>
      <c r="JT501" s="45"/>
      <c r="JU501" s="45"/>
      <c r="JV501" s="45"/>
      <c r="JW501" s="45"/>
      <c r="JX501" s="45"/>
      <c r="JY501" s="45"/>
      <c r="JZ501" s="45"/>
      <c r="KA501" s="45"/>
      <c r="KB501" s="45"/>
      <c r="KC501" s="45"/>
      <c r="KD501" s="45"/>
      <c r="KE501" s="45"/>
      <c r="KF501" s="45"/>
      <c r="KG501" s="45"/>
      <c r="KH501" s="45"/>
      <c r="KI501" s="45"/>
      <c r="KJ501" s="45"/>
      <c r="KK501" s="45"/>
      <c r="KL501" s="45"/>
      <c r="KM501" s="45"/>
      <c r="KN501" s="45"/>
      <c r="KO501" s="45"/>
      <c r="KP501" s="45"/>
      <c r="KQ501" s="45"/>
      <c r="KR501" s="45"/>
      <c r="KS501" s="45"/>
      <c r="KT501" s="45"/>
      <c r="KU501" s="45"/>
      <c r="KV501" s="45"/>
      <c r="KW501" s="45"/>
      <c r="KX501" s="45"/>
      <c r="KY501" s="45"/>
      <c r="KZ501" s="45"/>
      <c r="LA501" s="45"/>
      <c r="LB501" s="45"/>
      <c r="LC501" s="45"/>
      <c r="LD501" s="45"/>
      <c r="LE501" s="45"/>
      <c r="LF501" s="45"/>
      <c r="LG501" s="45"/>
      <c r="LH501" s="45"/>
      <c r="LI501" s="45"/>
      <c r="LJ501" s="45"/>
      <c r="LK501" s="45"/>
      <c r="LL501" s="45"/>
      <c r="LM501" s="45"/>
      <c r="LN501" s="45"/>
      <c r="LO501" s="45"/>
      <c r="LP501" s="45"/>
      <c r="LQ501" s="45"/>
      <c r="LR501" s="45"/>
      <c r="LS501" s="45"/>
      <c r="LT501" s="45"/>
      <c r="LU501" s="45"/>
      <c r="LV501" s="45"/>
      <c r="LW501" s="45"/>
      <c r="LX501" s="45"/>
      <c r="LY501" s="45"/>
      <c r="LZ501" s="45"/>
      <c r="MA501" s="45"/>
      <c r="MB501" s="45"/>
      <c r="MC501" s="45"/>
      <c r="MD501" s="45"/>
      <c r="ME501" s="45"/>
      <c r="MF501" s="45"/>
      <c r="MG501" s="45"/>
      <c r="MH501" s="45"/>
      <c r="MI501" s="45"/>
      <c r="MJ501" s="45"/>
      <c r="MK501" s="45"/>
      <c r="ML501" s="45"/>
      <c r="MM501" s="45"/>
      <c r="MN501" s="45"/>
      <c r="MO501" s="45"/>
      <c r="MP501" s="45"/>
      <c r="MQ501" s="45"/>
      <c r="MR501" s="45"/>
      <c r="MS501" s="45"/>
      <c r="MT501" s="45"/>
      <c r="MU501" s="45"/>
      <c r="MV501" s="45"/>
      <c r="MW501" s="45"/>
      <c r="MX501" s="45"/>
      <c r="MY501" s="45"/>
      <c r="MZ501" s="45"/>
      <c r="NA501" s="45"/>
      <c r="NB501" s="45"/>
    </row>
    <row r="502" spans="2:366" x14ac:dyDescent="0.2">
      <c r="B502" s="45"/>
      <c r="C502" s="58"/>
      <c r="D502" s="148"/>
      <c r="E502" s="149"/>
      <c r="F502" s="58"/>
      <c r="G502" s="148"/>
      <c r="H502" s="149"/>
      <c r="I502" s="58"/>
      <c r="J502" s="148"/>
      <c r="K502" s="149"/>
      <c r="L502" s="58"/>
      <c r="M502" s="148"/>
      <c r="N502" s="149"/>
      <c r="O502" s="58"/>
      <c r="P502" s="148"/>
      <c r="Q502" s="149"/>
      <c r="R502" s="58"/>
      <c r="S502" s="148"/>
      <c r="T502" s="149"/>
      <c r="U502" s="58"/>
      <c r="V502" s="148"/>
      <c r="W502" s="149"/>
      <c r="X502" s="58"/>
      <c r="Y502" s="148"/>
      <c r="Z502" s="149"/>
      <c r="AA502" s="58"/>
      <c r="AB502" s="148"/>
      <c r="AC502" s="149"/>
      <c r="JG502" s="44"/>
      <c r="JH502" s="45"/>
      <c r="JI502" s="45"/>
      <c r="JJ502" s="45"/>
      <c r="JK502" s="45"/>
      <c r="JL502" s="45"/>
      <c r="JM502" s="45"/>
      <c r="JN502" s="45"/>
      <c r="JO502" s="45"/>
      <c r="JP502" s="45"/>
      <c r="JQ502" s="45"/>
      <c r="JR502" s="45"/>
      <c r="JS502" s="45"/>
      <c r="JT502" s="45"/>
      <c r="JU502" s="45"/>
      <c r="JV502" s="45"/>
      <c r="JW502" s="45"/>
      <c r="JX502" s="45"/>
      <c r="JY502" s="45"/>
      <c r="JZ502" s="45"/>
      <c r="KA502" s="45"/>
      <c r="KB502" s="45"/>
      <c r="KC502" s="45"/>
      <c r="KD502" s="45"/>
      <c r="KE502" s="45"/>
      <c r="KF502" s="45"/>
      <c r="KG502" s="45"/>
      <c r="KH502" s="45"/>
      <c r="KI502" s="45"/>
      <c r="KJ502" s="45"/>
      <c r="KK502" s="45"/>
      <c r="KL502" s="45"/>
      <c r="KM502" s="45"/>
      <c r="KN502" s="45"/>
      <c r="KO502" s="45"/>
      <c r="KP502" s="45"/>
      <c r="KQ502" s="45"/>
      <c r="KR502" s="45"/>
      <c r="KS502" s="45"/>
      <c r="KT502" s="45"/>
      <c r="KU502" s="45"/>
      <c r="KV502" s="45"/>
      <c r="KW502" s="45"/>
      <c r="KX502" s="45"/>
      <c r="KY502" s="45"/>
      <c r="KZ502" s="45"/>
      <c r="LA502" s="45"/>
      <c r="LB502" s="45"/>
      <c r="LC502" s="45"/>
      <c r="LD502" s="45"/>
      <c r="LE502" s="45"/>
      <c r="LF502" s="45"/>
      <c r="LG502" s="45"/>
      <c r="LH502" s="45"/>
      <c r="LI502" s="45"/>
      <c r="LJ502" s="45"/>
      <c r="LK502" s="45"/>
      <c r="LL502" s="45"/>
      <c r="LM502" s="45"/>
      <c r="LN502" s="45"/>
      <c r="LO502" s="45"/>
      <c r="LP502" s="45"/>
      <c r="LQ502" s="45"/>
      <c r="LR502" s="45"/>
      <c r="LS502" s="45"/>
      <c r="LT502" s="45"/>
      <c r="LU502" s="45"/>
      <c r="LV502" s="45"/>
      <c r="LW502" s="45"/>
      <c r="LX502" s="45"/>
      <c r="LY502" s="45"/>
      <c r="LZ502" s="45"/>
      <c r="MA502" s="45"/>
      <c r="MB502" s="45"/>
      <c r="MC502" s="45"/>
      <c r="MD502" s="45"/>
      <c r="ME502" s="45"/>
      <c r="MF502" s="45"/>
      <c r="MG502" s="45"/>
      <c r="MH502" s="45"/>
      <c r="MI502" s="45"/>
      <c r="MJ502" s="45"/>
      <c r="MK502" s="45"/>
      <c r="ML502" s="45"/>
      <c r="MM502" s="45"/>
      <c r="MN502" s="45"/>
      <c r="MO502" s="45"/>
      <c r="MP502" s="45"/>
      <c r="MQ502" s="45"/>
      <c r="MR502" s="45"/>
      <c r="MS502" s="45"/>
      <c r="MT502" s="45"/>
      <c r="MU502" s="45"/>
      <c r="MV502" s="45"/>
      <c r="MW502" s="45"/>
      <c r="MX502" s="45"/>
      <c r="MY502" s="45"/>
      <c r="MZ502" s="45"/>
      <c r="NA502" s="45"/>
      <c r="NB502" s="45"/>
    </row>
    <row r="503" spans="2:366" x14ac:dyDescent="0.2">
      <c r="B503" s="45"/>
      <c r="C503" s="58"/>
      <c r="D503" s="148"/>
      <c r="E503" s="149"/>
      <c r="F503" s="58"/>
      <c r="G503" s="148"/>
      <c r="H503" s="149"/>
      <c r="I503" s="58"/>
      <c r="J503" s="148"/>
      <c r="K503" s="149"/>
      <c r="L503" s="58"/>
      <c r="M503" s="148"/>
      <c r="N503" s="149"/>
      <c r="O503" s="58"/>
      <c r="P503" s="148"/>
      <c r="Q503" s="149"/>
      <c r="R503" s="58"/>
      <c r="S503" s="148"/>
      <c r="T503" s="149"/>
      <c r="U503" s="58"/>
      <c r="V503" s="148"/>
      <c r="W503" s="149"/>
      <c r="X503" s="58"/>
      <c r="Y503" s="148"/>
      <c r="Z503" s="149"/>
      <c r="AA503" s="58"/>
      <c r="AB503" s="148"/>
      <c r="AC503" s="149"/>
      <c r="JG503" s="44"/>
      <c r="JH503" s="45"/>
      <c r="JI503" s="45"/>
      <c r="JJ503" s="45"/>
      <c r="JK503" s="45"/>
      <c r="JL503" s="45"/>
      <c r="JM503" s="45"/>
      <c r="JN503" s="45"/>
      <c r="JO503" s="45"/>
      <c r="JP503" s="45"/>
      <c r="JQ503" s="45"/>
      <c r="JR503" s="45"/>
      <c r="JS503" s="45"/>
      <c r="JT503" s="45"/>
      <c r="JU503" s="45"/>
      <c r="JV503" s="45"/>
      <c r="JW503" s="45"/>
      <c r="JX503" s="45"/>
      <c r="JY503" s="45"/>
      <c r="JZ503" s="45"/>
      <c r="KA503" s="45"/>
      <c r="KB503" s="45"/>
      <c r="KC503" s="45"/>
      <c r="KD503" s="45"/>
      <c r="KE503" s="45"/>
      <c r="KF503" s="45"/>
      <c r="KG503" s="45"/>
      <c r="KH503" s="45"/>
      <c r="KI503" s="45"/>
      <c r="KJ503" s="45"/>
      <c r="KK503" s="45"/>
      <c r="KL503" s="45"/>
      <c r="KM503" s="45"/>
      <c r="KN503" s="45"/>
      <c r="KO503" s="45"/>
      <c r="KP503" s="45"/>
      <c r="KQ503" s="45"/>
      <c r="KR503" s="45"/>
      <c r="KS503" s="45"/>
      <c r="KT503" s="45"/>
      <c r="KU503" s="45"/>
      <c r="KV503" s="45"/>
      <c r="KW503" s="45"/>
      <c r="KX503" s="45"/>
      <c r="KY503" s="45"/>
      <c r="KZ503" s="45"/>
      <c r="LA503" s="45"/>
      <c r="LB503" s="45"/>
      <c r="LC503" s="45"/>
      <c r="LD503" s="45"/>
      <c r="LE503" s="45"/>
      <c r="LF503" s="45"/>
      <c r="LG503" s="45"/>
      <c r="LH503" s="45"/>
      <c r="LI503" s="45"/>
      <c r="LJ503" s="45"/>
      <c r="LK503" s="45"/>
      <c r="LL503" s="45"/>
      <c r="LM503" s="45"/>
      <c r="LN503" s="45"/>
      <c r="LO503" s="45"/>
      <c r="LP503" s="45"/>
      <c r="LQ503" s="45"/>
      <c r="LR503" s="45"/>
      <c r="LS503" s="45"/>
      <c r="LT503" s="45"/>
      <c r="LU503" s="45"/>
      <c r="LV503" s="45"/>
      <c r="LW503" s="45"/>
      <c r="LX503" s="45"/>
      <c r="LY503" s="45"/>
      <c r="LZ503" s="45"/>
      <c r="MA503" s="45"/>
      <c r="MB503" s="45"/>
      <c r="MC503" s="45"/>
      <c r="MD503" s="45"/>
      <c r="ME503" s="45"/>
      <c r="MF503" s="45"/>
      <c r="MG503" s="45"/>
      <c r="MH503" s="45"/>
      <c r="MI503" s="45"/>
      <c r="MJ503" s="45"/>
      <c r="MK503" s="45"/>
      <c r="ML503" s="45"/>
      <c r="MM503" s="45"/>
      <c r="MN503" s="45"/>
      <c r="MO503" s="45"/>
      <c r="MP503" s="45"/>
      <c r="MQ503" s="45"/>
      <c r="MR503" s="45"/>
      <c r="MS503" s="45"/>
      <c r="MT503" s="45"/>
      <c r="MU503" s="45"/>
      <c r="MV503" s="45"/>
      <c r="MW503" s="45"/>
      <c r="MX503" s="45"/>
      <c r="MY503" s="45"/>
      <c r="MZ503" s="45"/>
      <c r="NA503" s="45"/>
      <c r="NB503" s="45"/>
    </row>
    <row r="504" spans="2:366" x14ac:dyDescent="0.2">
      <c r="B504" s="45"/>
      <c r="C504" s="58"/>
      <c r="D504" s="148"/>
      <c r="E504" s="149"/>
      <c r="F504" s="58"/>
      <c r="G504" s="148"/>
      <c r="H504" s="149"/>
      <c r="I504" s="58"/>
      <c r="J504" s="148"/>
      <c r="K504" s="149"/>
      <c r="L504" s="58"/>
      <c r="M504" s="148"/>
      <c r="N504" s="149"/>
      <c r="O504" s="58"/>
      <c r="P504" s="148"/>
      <c r="Q504" s="149"/>
      <c r="R504" s="58"/>
      <c r="S504" s="148"/>
      <c r="T504" s="149"/>
      <c r="U504" s="58"/>
      <c r="V504" s="148"/>
      <c r="W504" s="149"/>
      <c r="X504" s="58"/>
      <c r="Y504" s="148"/>
      <c r="Z504" s="149"/>
      <c r="AA504" s="58"/>
      <c r="AB504" s="148"/>
      <c r="AC504" s="149"/>
      <c r="JG504" s="44"/>
      <c r="JH504" s="45"/>
      <c r="JI504" s="45"/>
      <c r="JJ504" s="45"/>
      <c r="JK504" s="45"/>
      <c r="JL504" s="45"/>
      <c r="JM504" s="45"/>
      <c r="JN504" s="45"/>
      <c r="JO504" s="45"/>
      <c r="JP504" s="45"/>
      <c r="JQ504" s="45"/>
      <c r="JR504" s="45"/>
      <c r="JS504" s="45"/>
      <c r="JT504" s="45"/>
      <c r="JU504" s="45"/>
      <c r="JV504" s="45"/>
      <c r="JW504" s="45"/>
      <c r="JX504" s="45"/>
      <c r="JY504" s="45"/>
      <c r="JZ504" s="45"/>
      <c r="KA504" s="45"/>
      <c r="KB504" s="45"/>
      <c r="KC504" s="45"/>
      <c r="KD504" s="45"/>
      <c r="KE504" s="45"/>
      <c r="KF504" s="45"/>
      <c r="KG504" s="45"/>
      <c r="KH504" s="45"/>
      <c r="KI504" s="45"/>
      <c r="KJ504" s="45"/>
      <c r="KK504" s="45"/>
      <c r="KL504" s="45"/>
      <c r="KM504" s="45"/>
      <c r="KN504" s="45"/>
      <c r="KO504" s="45"/>
      <c r="KP504" s="45"/>
      <c r="KQ504" s="45"/>
      <c r="KR504" s="45"/>
      <c r="KS504" s="45"/>
      <c r="KT504" s="45"/>
      <c r="KU504" s="45"/>
      <c r="KV504" s="45"/>
      <c r="KW504" s="45"/>
      <c r="KX504" s="45"/>
      <c r="KY504" s="45"/>
      <c r="KZ504" s="45"/>
      <c r="LA504" s="45"/>
      <c r="LB504" s="45"/>
      <c r="LC504" s="45"/>
      <c r="LD504" s="45"/>
      <c r="LE504" s="45"/>
      <c r="LF504" s="45"/>
      <c r="LG504" s="45"/>
      <c r="LH504" s="45"/>
      <c r="LI504" s="45"/>
      <c r="LJ504" s="45"/>
      <c r="LK504" s="45"/>
      <c r="LL504" s="45"/>
      <c r="LM504" s="45"/>
      <c r="LN504" s="45"/>
      <c r="LO504" s="45"/>
      <c r="LP504" s="45"/>
      <c r="LQ504" s="45"/>
      <c r="LR504" s="45"/>
      <c r="LS504" s="45"/>
      <c r="LT504" s="45"/>
      <c r="LU504" s="45"/>
      <c r="LV504" s="45"/>
      <c r="LW504" s="45"/>
      <c r="LX504" s="45"/>
      <c r="LY504" s="45"/>
      <c r="LZ504" s="45"/>
      <c r="MA504" s="45"/>
      <c r="MB504" s="45"/>
      <c r="MC504" s="45"/>
      <c r="MD504" s="45"/>
      <c r="ME504" s="45"/>
      <c r="MF504" s="45"/>
      <c r="MG504" s="45"/>
      <c r="MH504" s="45"/>
      <c r="MI504" s="45"/>
      <c r="MJ504" s="45"/>
      <c r="MK504" s="45"/>
      <c r="ML504" s="45"/>
      <c r="MM504" s="45"/>
      <c r="MN504" s="45"/>
      <c r="MO504" s="45"/>
      <c r="MP504" s="45"/>
      <c r="MQ504" s="45"/>
      <c r="MR504" s="45"/>
      <c r="MS504" s="45"/>
      <c r="MT504" s="45"/>
      <c r="MU504" s="45"/>
      <c r="MV504" s="45"/>
      <c r="MW504" s="45"/>
      <c r="MX504" s="45"/>
      <c r="MY504" s="45"/>
      <c r="MZ504" s="45"/>
      <c r="NA504" s="45"/>
      <c r="NB504" s="45"/>
    </row>
    <row r="505" spans="2:366" x14ac:dyDescent="0.2">
      <c r="B505" s="45"/>
      <c r="C505" s="58"/>
      <c r="D505" s="148"/>
      <c r="E505" s="149"/>
      <c r="F505" s="58"/>
      <c r="G505" s="148"/>
      <c r="H505" s="149"/>
      <c r="I505" s="58"/>
      <c r="J505" s="148"/>
      <c r="K505" s="149"/>
      <c r="L505" s="58"/>
      <c r="M505" s="148"/>
      <c r="N505" s="149"/>
      <c r="O505" s="58"/>
      <c r="P505" s="148"/>
      <c r="Q505" s="149"/>
      <c r="R505" s="58"/>
      <c r="S505" s="148"/>
      <c r="T505" s="149"/>
      <c r="U505" s="58"/>
      <c r="V505" s="148"/>
      <c r="W505" s="149"/>
      <c r="X505" s="58"/>
      <c r="Y505" s="148"/>
      <c r="Z505" s="149"/>
      <c r="AA505" s="58"/>
      <c r="AB505" s="148"/>
      <c r="AC505" s="149"/>
      <c r="JG505" s="44"/>
      <c r="JH505" s="45"/>
      <c r="JI505" s="45"/>
      <c r="JJ505" s="45"/>
      <c r="JK505" s="45"/>
      <c r="JL505" s="45"/>
      <c r="JM505" s="45"/>
      <c r="JN505" s="45"/>
      <c r="JO505" s="45"/>
      <c r="JP505" s="45"/>
      <c r="JQ505" s="45"/>
      <c r="JR505" s="45"/>
      <c r="JS505" s="45"/>
      <c r="JT505" s="45"/>
      <c r="JU505" s="45"/>
      <c r="JV505" s="45"/>
      <c r="JW505" s="45"/>
      <c r="JX505" s="45"/>
      <c r="JY505" s="45"/>
      <c r="JZ505" s="45"/>
      <c r="KA505" s="45"/>
      <c r="KB505" s="45"/>
      <c r="KC505" s="45"/>
      <c r="KD505" s="45"/>
      <c r="KE505" s="45"/>
      <c r="KF505" s="45"/>
      <c r="KG505" s="45"/>
      <c r="KH505" s="45"/>
      <c r="KI505" s="45"/>
      <c r="KJ505" s="45"/>
      <c r="KK505" s="45"/>
      <c r="KL505" s="45"/>
      <c r="KM505" s="45"/>
      <c r="KN505" s="45"/>
      <c r="KO505" s="45"/>
      <c r="KP505" s="45"/>
      <c r="KQ505" s="45"/>
      <c r="KR505" s="45"/>
      <c r="KS505" s="45"/>
      <c r="KT505" s="45"/>
      <c r="KU505" s="45"/>
      <c r="KV505" s="45"/>
      <c r="KW505" s="45"/>
      <c r="KX505" s="45"/>
      <c r="KY505" s="45"/>
      <c r="KZ505" s="45"/>
      <c r="LA505" s="45"/>
      <c r="LB505" s="45"/>
      <c r="LC505" s="45"/>
      <c r="LD505" s="45"/>
      <c r="LE505" s="45"/>
      <c r="LF505" s="45"/>
      <c r="LG505" s="45"/>
      <c r="LH505" s="45"/>
      <c r="LI505" s="45"/>
      <c r="LJ505" s="45"/>
      <c r="LK505" s="45"/>
      <c r="LL505" s="45"/>
      <c r="LM505" s="45"/>
      <c r="LN505" s="45"/>
      <c r="LO505" s="45"/>
      <c r="LP505" s="45"/>
      <c r="LQ505" s="45"/>
      <c r="LR505" s="45"/>
      <c r="LS505" s="45"/>
      <c r="LT505" s="45"/>
      <c r="LU505" s="45"/>
      <c r="LV505" s="45"/>
      <c r="LW505" s="45"/>
      <c r="LX505" s="45"/>
      <c r="LY505" s="45"/>
      <c r="LZ505" s="45"/>
      <c r="MA505" s="45"/>
      <c r="MB505" s="45"/>
      <c r="MC505" s="45"/>
      <c r="MD505" s="45"/>
      <c r="ME505" s="45"/>
      <c r="MF505" s="45"/>
      <c r="MG505" s="45"/>
      <c r="MH505" s="45"/>
      <c r="MI505" s="45"/>
      <c r="MJ505" s="45"/>
      <c r="MK505" s="45"/>
      <c r="ML505" s="45"/>
      <c r="MM505" s="45"/>
      <c r="MN505" s="45"/>
      <c r="MO505" s="45"/>
      <c r="MP505" s="45"/>
      <c r="MQ505" s="45"/>
      <c r="MR505" s="45"/>
      <c r="MS505" s="45"/>
      <c r="MT505" s="45"/>
      <c r="MU505" s="45"/>
      <c r="MV505" s="45"/>
      <c r="MW505" s="45"/>
      <c r="MX505" s="45"/>
      <c r="MY505" s="45"/>
      <c r="MZ505" s="45"/>
      <c r="NA505" s="45"/>
      <c r="NB505" s="45"/>
    </row>
    <row r="506" spans="2:366" x14ac:dyDescent="0.2">
      <c r="B506" s="45"/>
      <c r="C506" s="58"/>
      <c r="D506" s="148"/>
      <c r="E506" s="149"/>
      <c r="F506" s="58"/>
      <c r="G506" s="148"/>
      <c r="H506" s="149"/>
      <c r="I506" s="58"/>
      <c r="J506" s="148"/>
      <c r="K506" s="149"/>
      <c r="L506" s="58"/>
      <c r="M506" s="148"/>
      <c r="N506" s="149"/>
      <c r="O506" s="58"/>
      <c r="P506" s="148"/>
      <c r="Q506" s="149"/>
      <c r="R506" s="58"/>
      <c r="S506" s="148"/>
      <c r="T506" s="149"/>
      <c r="U506" s="58"/>
      <c r="V506" s="148"/>
      <c r="W506" s="149"/>
      <c r="X506" s="58"/>
      <c r="Y506" s="148"/>
      <c r="Z506" s="149"/>
      <c r="AA506" s="58"/>
      <c r="AB506" s="148"/>
      <c r="AC506" s="149"/>
      <c r="JG506" s="44"/>
      <c r="JH506" s="45"/>
      <c r="JI506" s="45"/>
      <c r="JJ506" s="45"/>
      <c r="JK506" s="45"/>
      <c r="JL506" s="45"/>
      <c r="JM506" s="45"/>
      <c r="JN506" s="45"/>
      <c r="JO506" s="45"/>
      <c r="JP506" s="45"/>
      <c r="JQ506" s="45"/>
      <c r="JR506" s="45"/>
      <c r="JS506" s="45"/>
      <c r="JT506" s="45"/>
      <c r="JU506" s="45"/>
      <c r="JV506" s="45"/>
      <c r="JW506" s="45"/>
      <c r="JX506" s="45"/>
      <c r="JY506" s="45"/>
      <c r="JZ506" s="45"/>
      <c r="KA506" s="45"/>
      <c r="KB506" s="45"/>
      <c r="KC506" s="45"/>
      <c r="KD506" s="45"/>
      <c r="KE506" s="45"/>
      <c r="KF506" s="45"/>
      <c r="KG506" s="45"/>
      <c r="KH506" s="45"/>
      <c r="KI506" s="45"/>
      <c r="KJ506" s="45"/>
      <c r="KK506" s="45"/>
      <c r="KL506" s="45"/>
      <c r="KM506" s="45"/>
      <c r="KN506" s="45"/>
      <c r="KO506" s="45"/>
      <c r="KP506" s="45"/>
      <c r="KQ506" s="45"/>
      <c r="KR506" s="45"/>
      <c r="KS506" s="45"/>
      <c r="KT506" s="45"/>
      <c r="KU506" s="45"/>
      <c r="KV506" s="45"/>
      <c r="KW506" s="45"/>
      <c r="KX506" s="45"/>
      <c r="KY506" s="45"/>
      <c r="KZ506" s="45"/>
      <c r="LA506" s="45"/>
      <c r="LB506" s="45"/>
      <c r="LC506" s="45"/>
      <c r="LD506" s="45"/>
      <c r="LE506" s="45"/>
      <c r="LF506" s="45"/>
      <c r="LG506" s="45"/>
      <c r="LH506" s="45"/>
      <c r="LI506" s="45"/>
      <c r="LJ506" s="45"/>
      <c r="LK506" s="45"/>
      <c r="LL506" s="45"/>
      <c r="LM506" s="45"/>
      <c r="LN506" s="45"/>
      <c r="LO506" s="45"/>
      <c r="LP506" s="45"/>
      <c r="LQ506" s="45"/>
      <c r="LR506" s="45"/>
      <c r="LS506" s="45"/>
      <c r="LT506" s="45"/>
      <c r="LU506" s="45"/>
      <c r="LV506" s="45"/>
      <c r="LW506" s="45"/>
      <c r="LX506" s="45"/>
      <c r="LY506" s="45"/>
      <c r="LZ506" s="45"/>
      <c r="MA506" s="45"/>
      <c r="MB506" s="45"/>
      <c r="MC506" s="45"/>
      <c r="MD506" s="45"/>
      <c r="ME506" s="45"/>
      <c r="MF506" s="45"/>
      <c r="MG506" s="45"/>
      <c r="MH506" s="45"/>
      <c r="MI506" s="45"/>
      <c r="MJ506" s="45"/>
      <c r="MK506" s="45"/>
      <c r="ML506" s="45"/>
      <c r="MM506" s="45"/>
      <c r="MN506" s="45"/>
      <c r="MO506" s="45"/>
      <c r="MP506" s="45"/>
      <c r="MQ506" s="45"/>
      <c r="MR506" s="45"/>
      <c r="MS506" s="45"/>
      <c r="MT506" s="45"/>
      <c r="MU506" s="45"/>
      <c r="MV506" s="45"/>
      <c r="MW506" s="45"/>
      <c r="MX506" s="45"/>
      <c r="MY506" s="45"/>
      <c r="MZ506" s="45"/>
      <c r="NA506" s="45"/>
      <c r="NB506" s="45"/>
    </row>
    <row r="507" spans="2:366" x14ac:dyDescent="0.2">
      <c r="B507" s="45"/>
      <c r="C507" s="58"/>
      <c r="D507" s="148"/>
      <c r="E507" s="149"/>
      <c r="F507" s="58"/>
      <c r="G507" s="148"/>
      <c r="H507" s="149"/>
      <c r="I507" s="58"/>
      <c r="J507" s="148"/>
      <c r="K507" s="149"/>
      <c r="L507" s="58"/>
      <c r="M507" s="148"/>
      <c r="N507" s="149"/>
      <c r="O507" s="58"/>
      <c r="P507" s="148"/>
      <c r="Q507" s="149"/>
      <c r="R507" s="58"/>
      <c r="S507" s="148"/>
      <c r="T507" s="149"/>
      <c r="U507" s="58"/>
      <c r="V507" s="148"/>
      <c r="W507" s="149"/>
      <c r="X507" s="58"/>
      <c r="Y507" s="148"/>
      <c r="Z507" s="149"/>
      <c r="AA507" s="58"/>
      <c r="AB507" s="148"/>
      <c r="AC507" s="149"/>
      <c r="JG507" s="44"/>
      <c r="JH507" s="45"/>
      <c r="JI507" s="45"/>
      <c r="JJ507" s="45"/>
      <c r="JK507" s="45"/>
      <c r="JL507" s="45"/>
      <c r="JM507" s="45"/>
      <c r="JN507" s="45"/>
      <c r="JO507" s="45"/>
      <c r="JP507" s="45"/>
      <c r="JQ507" s="45"/>
      <c r="JR507" s="45"/>
      <c r="JS507" s="45"/>
      <c r="JT507" s="45"/>
      <c r="JU507" s="45"/>
      <c r="JV507" s="45"/>
      <c r="JW507" s="45"/>
      <c r="JX507" s="45"/>
      <c r="JY507" s="45"/>
      <c r="JZ507" s="45"/>
      <c r="KA507" s="45"/>
      <c r="KB507" s="45"/>
      <c r="KC507" s="45"/>
      <c r="KD507" s="45"/>
      <c r="KE507" s="45"/>
      <c r="KF507" s="45"/>
      <c r="KG507" s="45"/>
      <c r="KH507" s="45"/>
      <c r="KI507" s="45"/>
      <c r="KJ507" s="45"/>
      <c r="KK507" s="45"/>
      <c r="KL507" s="45"/>
      <c r="KM507" s="45"/>
      <c r="KN507" s="45"/>
      <c r="KO507" s="45"/>
      <c r="KP507" s="45"/>
      <c r="KQ507" s="45"/>
      <c r="KR507" s="45"/>
      <c r="KS507" s="45"/>
      <c r="KT507" s="45"/>
      <c r="KU507" s="45"/>
      <c r="KV507" s="45"/>
      <c r="KW507" s="45"/>
      <c r="KX507" s="45"/>
      <c r="KY507" s="45"/>
      <c r="KZ507" s="45"/>
      <c r="LA507" s="45"/>
      <c r="LB507" s="45"/>
      <c r="LC507" s="45"/>
      <c r="LD507" s="45"/>
      <c r="LE507" s="45"/>
      <c r="LF507" s="45"/>
      <c r="LG507" s="45"/>
      <c r="LH507" s="45"/>
      <c r="LI507" s="45"/>
      <c r="LJ507" s="45"/>
      <c r="LK507" s="45"/>
      <c r="LL507" s="45"/>
      <c r="LM507" s="45"/>
      <c r="LN507" s="45"/>
      <c r="LO507" s="45"/>
      <c r="LP507" s="45"/>
      <c r="LQ507" s="45"/>
      <c r="LR507" s="45"/>
      <c r="LS507" s="45"/>
      <c r="LT507" s="45"/>
      <c r="LU507" s="45"/>
      <c r="LV507" s="45"/>
      <c r="LW507" s="45"/>
      <c r="LX507" s="45"/>
      <c r="LY507" s="45"/>
      <c r="LZ507" s="45"/>
      <c r="MA507" s="45"/>
      <c r="MB507" s="45"/>
      <c r="MC507" s="45"/>
      <c r="MD507" s="45"/>
      <c r="ME507" s="45"/>
      <c r="MF507" s="45"/>
      <c r="MG507" s="45"/>
      <c r="MH507" s="45"/>
      <c r="MI507" s="45"/>
      <c r="MJ507" s="45"/>
      <c r="MK507" s="45"/>
      <c r="ML507" s="45"/>
      <c r="MM507" s="45"/>
      <c r="MN507" s="45"/>
      <c r="MO507" s="45"/>
      <c r="MP507" s="45"/>
      <c r="MQ507" s="45"/>
      <c r="MR507" s="45"/>
      <c r="MS507" s="45"/>
      <c r="MT507" s="45"/>
      <c r="MU507" s="45"/>
      <c r="MV507" s="45"/>
      <c r="MW507" s="45"/>
      <c r="MX507" s="45"/>
      <c r="MY507" s="45"/>
      <c r="MZ507" s="45"/>
      <c r="NA507" s="45"/>
      <c r="NB507" s="45"/>
    </row>
    <row r="508" spans="2:366" x14ac:dyDescent="0.2">
      <c r="B508" s="45"/>
      <c r="C508" s="58"/>
      <c r="D508" s="148"/>
      <c r="E508" s="149"/>
      <c r="F508" s="58"/>
      <c r="G508" s="148"/>
      <c r="H508" s="149"/>
      <c r="I508" s="58"/>
      <c r="J508" s="148"/>
      <c r="K508" s="149"/>
      <c r="L508" s="58"/>
      <c r="M508" s="148"/>
      <c r="N508" s="149"/>
      <c r="O508" s="58"/>
      <c r="P508" s="148"/>
      <c r="Q508" s="149"/>
      <c r="R508" s="58"/>
      <c r="S508" s="148"/>
      <c r="T508" s="149"/>
      <c r="U508" s="58"/>
      <c r="V508" s="148"/>
      <c r="W508" s="149"/>
      <c r="X508" s="58"/>
      <c r="Y508" s="148"/>
      <c r="Z508" s="149"/>
      <c r="AA508" s="58"/>
      <c r="AB508" s="148"/>
      <c r="AC508" s="149"/>
      <c r="JG508" s="44"/>
      <c r="JH508" s="45"/>
      <c r="JI508" s="45"/>
      <c r="JJ508" s="45"/>
      <c r="JK508" s="45"/>
      <c r="JL508" s="45"/>
      <c r="JM508" s="45"/>
      <c r="JN508" s="45"/>
      <c r="JO508" s="45"/>
      <c r="JP508" s="45"/>
      <c r="JQ508" s="45"/>
      <c r="JR508" s="45"/>
      <c r="JS508" s="45"/>
      <c r="JT508" s="45"/>
      <c r="JU508" s="45"/>
      <c r="JV508" s="45"/>
      <c r="JW508" s="45"/>
      <c r="JX508" s="45"/>
      <c r="JY508" s="45"/>
      <c r="JZ508" s="45"/>
      <c r="KA508" s="45"/>
      <c r="KB508" s="45"/>
      <c r="KC508" s="45"/>
      <c r="KD508" s="45"/>
      <c r="KE508" s="45"/>
      <c r="KF508" s="45"/>
      <c r="KG508" s="45"/>
      <c r="KH508" s="45"/>
      <c r="KI508" s="45"/>
      <c r="KJ508" s="45"/>
      <c r="KK508" s="45"/>
      <c r="KL508" s="45"/>
      <c r="KM508" s="45"/>
      <c r="KN508" s="45"/>
      <c r="KO508" s="45"/>
      <c r="KP508" s="45"/>
      <c r="KQ508" s="45"/>
      <c r="KR508" s="45"/>
      <c r="KS508" s="45"/>
      <c r="KT508" s="45"/>
      <c r="KU508" s="45"/>
      <c r="KV508" s="45"/>
      <c r="KW508" s="45"/>
      <c r="KX508" s="45"/>
      <c r="KY508" s="45"/>
      <c r="KZ508" s="45"/>
      <c r="LA508" s="45"/>
      <c r="LB508" s="45"/>
      <c r="LC508" s="45"/>
      <c r="LD508" s="45"/>
      <c r="LE508" s="45"/>
      <c r="LF508" s="45"/>
      <c r="LG508" s="45"/>
      <c r="LH508" s="45"/>
      <c r="LI508" s="45"/>
      <c r="LJ508" s="45"/>
      <c r="LK508" s="45"/>
      <c r="LL508" s="45"/>
      <c r="LM508" s="45"/>
      <c r="LN508" s="45"/>
      <c r="LO508" s="45"/>
      <c r="LP508" s="45"/>
      <c r="LQ508" s="45"/>
      <c r="LR508" s="45"/>
      <c r="LS508" s="45"/>
      <c r="LT508" s="45"/>
      <c r="LU508" s="45"/>
      <c r="LV508" s="45"/>
      <c r="LW508" s="45"/>
      <c r="LX508" s="45"/>
      <c r="LY508" s="45"/>
      <c r="LZ508" s="45"/>
      <c r="MA508" s="45"/>
      <c r="MB508" s="45"/>
      <c r="MC508" s="45"/>
      <c r="MD508" s="45"/>
      <c r="ME508" s="45"/>
      <c r="MF508" s="45"/>
      <c r="MG508" s="45"/>
      <c r="MH508" s="45"/>
      <c r="MI508" s="45"/>
      <c r="MJ508" s="45"/>
      <c r="MK508" s="45"/>
      <c r="ML508" s="45"/>
      <c r="MM508" s="45"/>
      <c r="MN508" s="45"/>
      <c r="MO508" s="45"/>
      <c r="MP508" s="45"/>
      <c r="MQ508" s="45"/>
      <c r="MR508" s="45"/>
      <c r="MS508" s="45"/>
      <c r="MT508" s="45"/>
      <c r="MU508" s="45"/>
      <c r="MV508" s="45"/>
      <c r="MW508" s="45"/>
      <c r="MX508" s="45"/>
      <c r="MY508" s="45"/>
      <c r="MZ508" s="45"/>
      <c r="NA508" s="45"/>
      <c r="NB508" s="45"/>
    </row>
    <row r="509" spans="2:366" x14ac:dyDescent="0.2">
      <c r="B509" s="45"/>
      <c r="C509" s="58"/>
      <c r="D509" s="148"/>
      <c r="E509" s="149"/>
      <c r="F509" s="58"/>
      <c r="G509" s="148"/>
      <c r="H509" s="149"/>
      <c r="I509" s="58"/>
      <c r="J509" s="148"/>
      <c r="K509" s="149"/>
      <c r="L509" s="58"/>
      <c r="M509" s="148"/>
      <c r="N509" s="149"/>
      <c r="O509" s="58"/>
      <c r="P509" s="148"/>
      <c r="Q509" s="149"/>
      <c r="R509" s="58"/>
      <c r="S509" s="148"/>
      <c r="T509" s="149"/>
      <c r="U509" s="58"/>
      <c r="V509" s="148"/>
      <c r="W509" s="149"/>
      <c r="X509" s="58"/>
      <c r="Y509" s="148"/>
      <c r="Z509" s="149"/>
      <c r="AA509" s="58"/>
      <c r="AB509" s="148"/>
      <c r="AC509" s="149"/>
      <c r="JG509" s="44"/>
      <c r="JH509" s="45"/>
      <c r="JI509" s="45"/>
      <c r="JJ509" s="45"/>
      <c r="JK509" s="45"/>
      <c r="JL509" s="45"/>
      <c r="JM509" s="45"/>
      <c r="JN509" s="45"/>
      <c r="JO509" s="45"/>
      <c r="JP509" s="45"/>
      <c r="JQ509" s="45"/>
      <c r="JR509" s="45"/>
      <c r="JS509" s="45"/>
      <c r="JT509" s="45"/>
      <c r="JU509" s="45"/>
      <c r="JV509" s="45"/>
      <c r="JW509" s="45"/>
      <c r="JX509" s="45"/>
      <c r="JY509" s="45"/>
      <c r="JZ509" s="45"/>
      <c r="KA509" s="45"/>
      <c r="KB509" s="45"/>
      <c r="KC509" s="45"/>
      <c r="KD509" s="45"/>
      <c r="KE509" s="45"/>
      <c r="KF509" s="45"/>
      <c r="KG509" s="45"/>
      <c r="KH509" s="45"/>
      <c r="KI509" s="45"/>
      <c r="KJ509" s="45"/>
      <c r="KK509" s="45"/>
      <c r="KL509" s="45"/>
      <c r="KM509" s="45"/>
      <c r="KN509" s="45"/>
      <c r="KO509" s="45"/>
      <c r="KP509" s="45"/>
      <c r="KQ509" s="45"/>
      <c r="KR509" s="45"/>
      <c r="KS509" s="45"/>
      <c r="KT509" s="45"/>
      <c r="KU509" s="45"/>
      <c r="KV509" s="45"/>
      <c r="KW509" s="45"/>
      <c r="KX509" s="45"/>
      <c r="KY509" s="45"/>
      <c r="KZ509" s="45"/>
      <c r="LA509" s="45"/>
      <c r="LB509" s="45"/>
      <c r="LC509" s="45"/>
      <c r="LD509" s="45"/>
      <c r="LE509" s="45"/>
      <c r="LF509" s="45"/>
      <c r="LG509" s="45"/>
      <c r="LH509" s="45"/>
      <c r="LI509" s="45"/>
      <c r="LJ509" s="45"/>
      <c r="LK509" s="45"/>
      <c r="LL509" s="45"/>
      <c r="LM509" s="45"/>
      <c r="LN509" s="45"/>
      <c r="LO509" s="45"/>
      <c r="LP509" s="45"/>
      <c r="LQ509" s="45"/>
      <c r="LR509" s="45"/>
      <c r="LS509" s="45"/>
      <c r="LT509" s="45"/>
      <c r="LU509" s="45"/>
      <c r="LV509" s="45"/>
      <c r="LW509" s="45"/>
      <c r="LX509" s="45"/>
      <c r="LY509" s="45"/>
      <c r="LZ509" s="45"/>
      <c r="MA509" s="45"/>
      <c r="MB509" s="45"/>
      <c r="MC509" s="45"/>
      <c r="MD509" s="45"/>
      <c r="ME509" s="45"/>
      <c r="MF509" s="45"/>
      <c r="MG509" s="45"/>
      <c r="MH509" s="45"/>
      <c r="MI509" s="45"/>
      <c r="MJ509" s="45"/>
      <c r="MK509" s="45"/>
      <c r="ML509" s="45"/>
      <c r="MM509" s="45"/>
      <c r="MN509" s="45"/>
      <c r="MO509" s="45"/>
      <c r="MP509" s="45"/>
      <c r="MQ509" s="45"/>
      <c r="MR509" s="45"/>
      <c r="MS509" s="45"/>
      <c r="MT509" s="45"/>
      <c r="MU509" s="45"/>
      <c r="MV509" s="45"/>
      <c r="MW509" s="45"/>
      <c r="MX509" s="45"/>
      <c r="MY509" s="45"/>
      <c r="MZ509" s="45"/>
      <c r="NA509" s="45"/>
      <c r="NB509" s="45"/>
    </row>
    <row r="510" spans="2:366" x14ac:dyDescent="0.2">
      <c r="B510" s="45"/>
      <c r="C510" s="58"/>
      <c r="D510" s="148"/>
      <c r="E510" s="149"/>
      <c r="F510" s="58"/>
      <c r="G510" s="148"/>
      <c r="H510" s="149"/>
      <c r="I510" s="58"/>
      <c r="J510" s="148"/>
      <c r="K510" s="149"/>
      <c r="L510" s="58"/>
      <c r="M510" s="148"/>
      <c r="N510" s="149"/>
      <c r="O510" s="58"/>
      <c r="P510" s="148"/>
      <c r="Q510" s="149"/>
      <c r="R510" s="58"/>
      <c r="S510" s="148"/>
      <c r="T510" s="149"/>
      <c r="U510" s="58"/>
      <c r="V510" s="148"/>
      <c r="W510" s="149"/>
      <c r="X510" s="58"/>
      <c r="Y510" s="148"/>
      <c r="Z510" s="149"/>
      <c r="AA510" s="58"/>
      <c r="AB510" s="148"/>
      <c r="AC510" s="149"/>
      <c r="JG510" s="44"/>
      <c r="JH510" s="45"/>
      <c r="JI510" s="45"/>
      <c r="JJ510" s="45"/>
      <c r="JK510" s="45"/>
      <c r="JL510" s="45"/>
      <c r="JM510" s="45"/>
      <c r="JN510" s="45"/>
      <c r="JO510" s="45"/>
      <c r="JP510" s="45"/>
      <c r="JQ510" s="45"/>
      <c r="JR510" s="45"/>
      <c r="JS510" s="45"/>
      <c r="JT510" s="45"/>
      <c r="JU510" s="45"/>
      <c r="JV510" s="45"/>
      <c r="JW510" s="45"/>
      <c r="JX510" s="45"/>
      <c r="JY510" s="45"/>
      <c r="JZ510" s="45"/>
      <c r="KA510" s="45"/>
      <c r="KB510" s="45"/>
      <c r="KC510" s="45"/>
      <c r="KD510" s="45"/>
      <c r="KE510" s="45"/>
      <c r="KF510" s="45"/>
      <c r="KG510" s="45"/>
      <c r="KH510" s="45"/>
      <c r="KI510" s="45"/>
      <c r="KJ510" s="45"/>
      <c r="KK510" s="45"/>
      <c r="KL510" s="45"/>
      <c r="KM510" s="45"/>
      <c r="KN510" s="45"/>
      <c r="KO510" s="45"/>
      <c r="KP510" s="45"/>
      <c r="KQ510" s="45"/>
      <c r="KR510" s="45"/>
      <c r="KS510" s="45"/>
      <c r="KT510" s="45"/>
      <c r="KU510" s="45"/>
      <c r="KV510" s="45"/>
      <c r="KW510" s="45"/>
      <c r="KX510" s="45"/>
      <c r="KY510" s="45"/>
      <c r="KZ510" s="45"/>
      <c r="LA510" s="45"/>
      <c r="LB510" s="45"/>
      <c r="LC510" s="45"/>
      <c r="LD510" s="45"/>
      <c r="LE510" s="45"/>
      <c r="LF510" s="45"/>
      <c r="LG510" s="45"/>
      <c r="LH510" s="45"/>
      <c r="LI510" s="45"/>
      <c r="LJ510" s="45"/>
      <c r="LK510" s="45"/>
      <c r="LL510" s="45"/>
      <c r="LM510" s="45"/>
      <c r="LN510" s="45"/>
      <c r="LO510" s="45"/>
      <c r="LP510" s="45"/>
      <c r="LQ510" s="45"/>
      <c r="LR510" s="45"/>
      <c r="LS510" s="45"/>
      <c r="LT510" s="45"/>
      <c r="LU510" s="45"/>
      <c r="LV510" s="45"/>
      <c r="LW510" s="45"/>
      <c r="LX510" s="45"/>
      <c r="LY510" s="45"/>
      <c r="LZ510" s="45"/>
      <c r="MA510" s="45"/>
      <c r="MB510" s="45"/>
      <c r="MC510" s="45"/>
      <c r="MD510" s="45"/>
      <c r="ME510" s="45"/>
      <c r="MF510" s="45"/>
      <c r="MG510" s="45"/>
      <c r="MH510" s="45"/>
      <c r="MI510" s="45"/>
      <c r="MJ510" s="45"/>
      <c r="MK510" s="45"/>
      <c r="ML510" s="45"/>
      <c r="MM510" s="45"/>
      <c r="MN510" s="45"/>
      <c r="MO510" s="45"/>
      <c r="MP510" s="45"/>
      <c r="MQ510" s="45"/>
      <c r="MR510" s="45"/>
      <c r="MS510" s="45"/>
      <c r="MT510" s="45"/>
      <c r="MU510" s="45"/>
      <c r="MV510" s="45"/>
      <c r="MW510" s="45"/>
      <c r="MX510" s="45"/>
      <c r="MY510" s="45"/>
      <c r="MZ510" s="45"/>
      <c r="NA510" s="45"/>
      <c r="NB510" s="45"/>
    </row>
    <row r="511" spans="2:366" x14ac:dyDescent="0.2">
      <c r="C511" s="58"/>
      <c r="D511" s="148"/>
      <c r="E511" s="149"/>
      <c r="F511" s="58"/>
      <c r="G511" s="148"/>
      <c r="H511" s="149"/>
      <c r="I511" s="58"/>
      <c r="J511" s="148"/>
      <c r="K511" s="149"/>
      <c r="L511" s="58"/>
      <c r="M511" s="148"/>
      <c r="N511" s="149"/>
      <c r="O511" s="58"/>
      <c r="P511" s="148"/>
      <c r="Q511" s="149"/>
      <c r="R511" s="58"/>
      <c r="S511" s="148"/>
      <c r="T511" s="149"/>
      <c r="U511" s="58"/>
      <c r="V511" s="148"/>
      <c r="W511" s="149"/>
      <c r="X511" s="58"/>
      <c r="Y511" s="148"/>
      <c r="Z511" s="149"/>
      <c r="AA511" s="58"/>
      <c r="AB511" s="148"/>
      <c r="AC511" s="149"/>
    </row>
    <row r="512" spans="2:366" x14ac:dyDescent="0.2">
      <c r="C512" s="58"/>
      <c r="D512" s="148"/>
      <c r="E512" s="149"/>
      <c r="F512" s="58"/>
      <c r="G512" s="148"/>
      <c r="H512" s="149"/>
      <c r="I512" s="58"/>
      <c r="J512" s="148"/>
      <c r="K512" s="149"/>
      <c r="L512" s="58"/>
      <c r="M512" s="148"/>
      <c r="N512" s="149"/>
      <c r="O512" s="58"/>
      <c r="P512" s="148"/>
      <c r="Q512" s="149"/>
      <c r="R512" s="58"/>
      <c r="S512" s="148"/>
      <c r="T512" s="149"/>
      <c r="U512" s="58"/>
      <c r="V512" s="148"/>
      <c r="W512" s="149"/>
      <c r="X512" s="58"/>
      <c r="Y512" s="148"/>
      <c r="Z512" s="149"/>
      <c r="AA512" s="58"/>
      <c r="AB512" s="148"/>
      <c r="AC512" s="149"/>
    </row>
    <row r="513" spans="3:29" x14ac:dyDescent="0.2">
      <c r="C513" s="58"/>
      <c r="D513" s="148"/>
      <c r="E513" s="149"/>
      <c r="F513" s="58"/>
      <c r="G513" s="148"/>
      <c r="H513" s="149"/>
      <c r="I513" s="58"/>
      <c r="J513" s="148"/>
      <c r="K513" s="149"/>
      <c r="L513" s="58"/>
      <c r="M513" s="148"/>
      <c r="N513" s="149"/>
      <c r="O513" s="58"/>
      <c r="P513" s="148"/>
      <c r="Q513" s="149"/>
      <c r="R513" s="58"/>
      <c r="S513" s="148"/>
      <c r="T513" s="149"/>
      <c r="U513" s="58"/>
      <c r="V513" s="148"/>
      <c r="W513" s="149"/>
      <c r="X513" s="58"/>
      <c r="Y513" s="148"/>
      <c r="Z513" s="149"/>
      <c r="AA513" s="58"/>
      <c r="AB513" s="148"/>
      <c r="AC513" s="149"/>
    </row>
    <row r="514" spans="3:29" x14ac:dyDescent="0.2">
      <c r="C514" s="58"/>
      <c r="D514" s="148"/>
      <c r="E514" s="149"/>
      <c r="F514" s="58"/>
      <c r="G514" s="148"/>
      <c r="H514" s="149"/>
      <c r="I514" s="58"/>
      <c r="J514" s="148"/>
      <c r="K514" s="149"/>
      <c r="L514" s="58"/>
      <c r="M514" s="148"/>
      <c r="N514" s="149"/>
      <c r="O514" s="58"/>
      <c r="P514" s="148"/>
      <c r="Q514" s="149"/>
      <c r="R514" s="58"/>
      <c r="S514" s="148"/>
      <c r="T514" s="149"/>
      <c r="U514" s="58"/>
      <c r="V514" s="148"/>
      <c r="W514" s="149"/>
      <c r="X514" s="58"/>
      <c r="Y514" s="148"/>
      <c r="Z514" s="149"/>
      <c r="AA514" s="58"/>
      <c r="AB514" s="148"/>
      <c r="AC514" s="149"/>
    </row>
    <row r="515" spans="3:29" x14ac:dyDescent="0.2">
      <c r="C515" s="58"/>
      <c r="D515" s="148"/>
      <c r="E515" s="149"/>
      <c r="F515" s="58"/>
      <c r="G515" s="148"/>
      <c r="H515" s="149"/>
      <c r="I515" s="58"/>
      <c r="J515" s="148"/>
      <c r="K515" s="149"/>
      <c r="L515" s="58"/>
      <c r="M515" s="148"/>
      <c r="N515" s="149"/>
      <c r="O515" s="58"/>
      <c r="P515" s="148"/>
      <c r="Q515" s="149"/>
      <c r="R515" s="58"/>
      <c r="S515" s="148"/>
      <c r="T515" s="149"/>
      <c r="U515" s="58"/>
      <c r="V515" s="148"/>
      <c r="W515" s="149"/>
      <c r="X515" s="58"/>
      <c r="Y515" s="148"/>
      <c r="Z515" s="149"/>
      <c r="AA515" s="58"/>
      <c r="AB515" s="148"/>
      <c r="AC515" s="149"/>
    </row>
    <row r="516" spans="3:29" x14ac:dyDescent="0.2">
      <c r="C516" s="58"/>
      <c r="D516" s="148"/>
      <c r="E516" s="149"/>
      <c r="F516" s="58"/>
      <c r="G516" s="148"/>
      <c r="H516" s="149"/>
      <c r="I516" s="58"/>
      <c r="J516" s="148"/>
      <c r="K516" s="149"/>
      <c r="L516" s="58"/>
      <c r="M516" s="148"/>
      <c r="N516" s="149"/>
      <c r="O516" s="58"/>
      <c r="P516" s="148"/>
      <c r="Q516" s="149"/>
      <c r="R516" s="58"/>
      <c r="S516" s="148"/>
      <c r="T516" s="149"/>
      <c r="U516" s="58"/>
      <c r="V516" s="148"/>
      <c r="W516" s="149"/>
      <c r="X516" s="58"/>
      <c r="Y516" s="148"/>
      <c r="Z516" s="149"/>
      <c r="AA516" s="58"/>
      <c r="AB516" s="148"/>
      <c r="AC516" s="149"/>
    </row>
    <row r="517" spans="3:29" x14ac:dyDescent="0.2">
      <c r="C517" s="58"/>
      <c r="D517" s="148"/>
      <c r="E517" s="149"/>
      <c r="F517" s="58"/>
      <c r="G517" s="148"/>
      <c r="H517" s="149"/>
      <c r="I517" s="58"/>
      <c r="J517" s="148"/>
      <c r="K517" s="149"/>
      <c r="L517" s="58"/>
      <c r="M517" s="148"/>
      <c r="N517" s="149"/>
      <c r="O517" s="58"/>
      <c r="P517" s="148"/>
      <c r="Q517" s="149"/>
      <c r="R517" s="58"/>
      <c r="S517" s="148"/>
      <c r="T517" s="149"/>
      <c r="U517" s="58"/>
      <c r="V517" s="148"/>
      <c r="W517" s="149"/>
      <c r="X517" s="58"/>
      <c r="Y517" s="148"/>
      <c r="Z517" s="149"/>
      <c r="AA517" s="58"/>
      <c r="AB517" s="148"/>
      <c r="AC517" s="149"/>
    </row>
    <row r="518" spans="3:29" x14ac:dyDescent="0.2">
      <c r="C518" s="58"/>
      <c r="D518" s="148"/>
      <c r="E518" s="149"/>
      <c r="F518" s="58"/>
      <c r="G518" s="148"/>
      <c r="H518" s="149"/>
      <c r="I518" s="58"/>
      <c r="J518" s="148"/>
      <c r="K518" s="149"/>
      <c r="L518" s="58"/>
      <c r="M518" s="148"/>
      <c r="N518" s="149"/>
      <c r="O518" s="58"/>
      <c r="P518" s="148"/>
      <c r="Q518" s="149"/>
      <c r="R518" s="58"/>
      <c r="S518" s="148"/>
      <c r="T518" s="149"/>
      <c r="U518" s="58"/>
      <c r="V518" s="148"/>
      <c r="W518" s="149"/>
      <c r="X518" s="58"/>
      <c r="Y518" s="148"/>
      <c r="Z518" s="149"/>
      <c r="AA518" s="58"/>
      <c r="AB518" s="148"/>
      <c r="AC518" s="149"/>
    </row>
    <row r="519" spans="3:29" x14ac:dyDescent="0.2">
      <c r="C519" s="58"/>
      <c r="D519" s="148"/>
      <c r="E519" s="149"/>
      <c r="F519" s="58"/>
      <c r="G519" s="148"/>
      <c r="H519" s="149"/>
      <c r="I519" s="58"/>
      <c r="J519" s="148"/>
      <c r="K519" s="149"/>
      <c r="L519" s="58"/>
      <c r="M519" s="148"/>
      <c r="N519" s="149"/>
      <c r="O519" s="58"/>
      <c r="P519" s="148"/>
      <c r="Q519" s="149"/>
      <c r="R519" s="58"/>
      <c r="S519" s="148"/>
      <c r="T519" s="149"/>
      <c r="U519" s="58"/>
      <c r="V519" s="148"/>
      <c r="W519" s="149"/>
      <c r="X519" s="58"/>
      <c r="Y519" s="148"/>
      <c r="Z519" s="149"/>
      <c r="AA519" s="58"/>
      <c r="AB519" s="148"/>
      <c r="AC519" s="149"/>
    </row>
    <row r="520" spans="3:29" x14ac:dyDescent="0.2">
      <c r="C520" s="58"/>
      <c r="D520" s="148"/>
      <c r="E520" s="149"/>
      <c r="F520" s="58"/>
      <c r="G520" s="148"/>
      <c r="H520" s="149"/>
      <c r="I520" s="58"/>
      <c r="J520" s="148"/>
      <c r="K520" s="149"/>
      <c r="L520" s="58"/>
      <c r="M520" s="148"/>
      <c r="N520" s="149"/>
      <c r="O520" s="58"/>
      <c r="P520" s="148"/>
      <c r="Q520" s="149"/>
      <c r="R520" s="58"/>
      <c r="S520" s="148"/>
      <c r="T520" s="149"/>
      <c r="U520" s="58"/>
      <c r="V520" s="148"/>
      <c r="W520" s="149"/>
      <c r="X520" s="58"/>
      <c r="Y520" s="148"/>
      <c r="Z520" s="149"/>
      <c r="AA520" s="58"/>
      <c r="AB520" s="148"/>
      <c r="AC520" s="149"/>
    </row>
    <row r="521" spans="3:29" x14ac:dyDescent="0.2">
      <c r="C521" s="58"/>
      <c r="D521" s="148"/>
      <c r="E521" s="149"/>
      <c r="F521" s="58"/>
      <c r="G521" s="148"/>
      <c r="H521" s="149"/>
      <c r="I521" s="58"/>
      <c r="J521" s="148"/>
      <c r="K521" s="149"/>
      <c r="L521" s="58"/>
      <c r="M521" s="148"/>
      <c r="N521" s="149"/>
      <c r="O521" s="58"/>
      <c r="P521" s="148"/>
      <c r="Q521" s="149"/>
      <c r="R521" s="58"/>
      <c r="S521" s="148"/>
      <c r="T521" s="149"/>
      <c r="U521" s="58"/>
      <c r="V521" s="148"/>
      <c r="W521" s="149"/>
      <c r="X521" s="58"/>
      <c r="Y521" s="148"/>
      <c r="Z521" s="149"/>
      <c r="AA521" s="58"/>
      <c r="AB521" s="148"/>
      <c r="AC521" s="149"/>
    </row>
    <row r="522" spans="3:29" x14ac:dyDescent="0.2">
      <c r="C522" s="58"/>
      <c r="D522" s="148"/>
      <c r="E522" s="149"/>
      <c r="F522" s="58"/>
      <c r="G522" s="148"/>
      <c r="H522" s="149"/>
      <c r="I522" s="58"/>
      <c r="J522" s="148"/>
      <c r="K522" s="149"/>
      <c r="L522" s="58"/>
      <c r="M522" s="148"/>
      <c r="N522" s="149"/>
      <c r="O522" s="58"/>
      <c r="P522" s="148"/>
      <c r="Q522" s="149"/>
      <c r="R522" s="58"/>
      <c r="S522" s="148"/>
      <c r="T522" s="149"/>
      <c r="U522" s="58"/>
      <c r="V522" s="148"/>
      <c r="W522" s="149"/>
      <c r="X522" s="58"/>
      <c r="Y522" s="148"/>
      <c r="Z522" s="149"/>
      <c r="AA522" s="58"/>
      <c r="AB522" s="148"/>
      <c r="AC522" s="149"/>
    </row>
    <row r="523" spans="3:29" x14ac:dyDescent="0.2">
      <c r="C523" s="58"/>
      <c r="D523" s="148"/>
      <c r="E523" s="149"/>
      <c r="F523" s="58"/>
      <c r="G523" s="148"/>
      <c r="H523" s="149"/>
      <c r="I523" s="58"/>
      <c r="J523" s="148"/>
      <c r="K523" s="149"/>
      <c r="L523" s="58"/>
      <c r="M523" s="148"/>
      <c r="N523" s="149"/>
      <c r="O523" s="58"/>
      <c r="P523" s="148"/>
      <c r="Q523" s="149"/>
      <c r="R523" s="58"/>
      <c r="S523" s="148"/>
      <c r="T523" s="149"/>
      <c r="U523" s="58"/>
      <c r="V523" s="148"/>
      <c r="W523" s="149"/>
      <c r="X523" s="58"/>
      <c r="Y523" s="148"/>
      <c r="Z523" s="149"/>
      <c r="AA523" s="58"/>
      <c r="AB523" s="148"/>
      <c r="AC523" s="149"/>
    </row>
    <row r="524" spans="3:29" x14ac:dyDescent="0.2">
      <c r="C524" s="58"/>
      <c r="D524" s="148"/>
      <c r="E524" s="149"/>
      <c r="F524" s="58"/>
      <c r="G524" s="148"/>
      <c r="H524" s="149"/>
      <c r="I524" s="58"/>
      <c r="J524" s="148"/>
      <c r="K524" s="149"/>
      <c r="L524" s="58"/>
      <c r="M524" s="148"/>
      <c r="N524" s="149"/>
      <c r="O524" s="58"/>
      <c r="P524" s="148"/>
      <c r="Q524" s="149"/>
      <c r="R524" s="58"/>
      <c r="S524" s="148"/>
      <c r="T524" s="149"/>
      <c r="U524" s="58"/>
      <c r="V524" s="148"/>
      <c r="W524" s="149"/>
      <c r="X524" s="58"/>
      <c r="Y524" s="148"/>
      <c r="Z524" s="149"/>
      <c r="AA524" s="58"/>
      <c r="AB524" s="148"/>
      <c r="AC524" s="149"/>
    </row>
    <row r="525" spans="3:29" x14ac:dyDescent="0.2">
      <c r="C525" s="58"/>
      <c r="D525" s="148"/>
      <c r="E525" s="149"/>
      <c r="F525" s="58"/>
      <c r="G525" s="148"/>
      <c r="H525" s="149"/>
      <c r="I525" s="58"/>
      <c r="J525" s="148"/>
      <c r="K525" s="149"/>
      <c r="L525" s="58"/>
      <c r="M525" s="148"/>
      <c r="N525" s="149"/>
      <c r="O525" s="58"/>
      <c r="P525" s="148"/>
      <c r="Q525" s="149"/>
      <c r="R525" s="58"/>
      <c r="S525" s="148"/>
      <c r="T525" s="149"/>
      <c r="U525" s="58"/>
      <c r="V525" s="148"/>
      <c r="W525" s="149"/>
      <c r="X525" s="58"/>
      <c r="Y525" s="148"/>
      <c r="Z525" s="149"/>
      <c r="AA525" s="58"/>
      <c r="AB525" s="148"/>
      <c r="AC525" s="149"/>
    </row>
    <row r="526" spans="3:29" x14ac:dyDescent="0.2">
      <c r="C526" s="58"/>
      <c r="D526" s="148"/>
      <c r="E526" s="149"/>
      <c r="F526" s="58"/>
      <c r="G526" s="148"/>
      <c r="H526" s="149"/>
      <c r="I526" s="58"/>
      <c r="J526" s="148"/>
      <c r="K526" s="149"/>
      <c r="L526" s="58"/>
      <c r="M526" s="148"/>
      <c r="N526" s="149"/>
      <c r="O526" s="58"/>
      <c r="P526" s="148"/>
      <c r="Q526" s="149"/>
      <c r="R526" s="58"/>
      <c r="S526" s="148"/>
      <c r="T526" s="149"/>
      <c r="U526" s="58"/>
      <c r="V526" s="148"/>
      <c r="W526" s="149"/>
      <c r="X526" s="58"/>
      <c r="Y526" s="148"/>
      <c r="Z526" s="149"/>
      <c r="AA526" s="58"/>
      <c r="AB526" s="148"/>
      <c r="AC526" s="149"/>
    </row>
    <row r="527" spans="3:29" x14ac:dyDescent="0.2">
      <c r="C527" s="58"/>
      <c r="D527" s="148"/>
      <c r="E527" s="149"/>
      <c r="F527" s="58"/>
      <c r="G527" s="148"/>
      <c r="H527" s="149"/>
      <c r="I527" s="58"/>
      <c r="J527" s="148"/>
      <c r="K527" s="149"/>
      <c r="L527" s="58"/>
      <c r="M527" s="148"/>
      <c r="N527" s="149"/>
      <c r="O527" s="58"/>
      <c r="P527" s="148"/>
      <c r="Q527" s="149"/>
      <c r="R527" s="58"/>
      <c r="S527" s="148"/>
      <c r="T527" s="149"/>
      <c r="U527" s="58"/>
      <c r="V527" s="148"/>
      <c r="W527" s="149"/>
      <c r="X527" s="58"/>
      <c r="Y527" s="148"/>
      <c r="Z527" s="149"/>
      <c r="AA527" s="58"/>
      <c r="AB527" s="148"/>
      <c r="AC527" s="149"/>
    </row>
    <row r="528" spans="3:29" x14ac:dyDescent="0.2">
      <c r="C528" s="58"/>
      <c r="D528" s="148"/>
      <c r="E528" s="149"/>
      <c r="F528" s="58"/>
      <c r="G528" s="148"/>
      <c r="H528" s="149"/>
      <c r="I528" s="58"/>
      <c r="J528" s="148"/>
      <c r="K528" s="149"/>
      <c r="L528" s="58"/>
      <c r="M528" s="148"/>
      <c r="N528" s="149"/>
      <c r="O528" s="58"/>
      <c r="P528" s="148"/>
      <c r="Q528" s="149"/>
      <c r="R528" s="58"/>
      <c r="S528" s="148"/>
      <c r="T528" s="149"/>
      <c r="U528" s="58"/>
      <c r="V528" s="148"/>
      <c r="W528" s="149"/>
      <c r="X528" s="58"/>
      <c r="Y528" s="148"/>
      <c r="Z528" s="149"/>
      <c r="AA528" s="58"/>
      <c r="AB528" s="148"/>
      <c r="AC528" s="149"/>
    </row>
    <row r="529" spans="3:29" x14ac:dyDescent="0.2">
      <c r="C529" s="58"/>
      <c r="D529" s="148"/>
      <c r="E529" s="149"/>
      <c r="F529" s="58"/>
      <c r="G529" s="148"/>
      <c r="H529" s="149"/>
      <c r="I529" s="58"/>
      <c r="J529" s="148"/>
      <c r="K529" s="149"/>
      <c r="L529" s="58"/>
      <c r="M529" s="148"/>
      <c r="N529" s="149"/>
      <c r="O529" s="58"/>
      <c r="P529" s="148"/>
      <c r="Q529" s="149"/>
      <c r="R529" s="58"/>
      <c r="S529" s="148"/>
      <c r="T529" s="149"/>
      <c r="U529" s="58"/>
      <c r="V529" s="148"/>
      <c r="W529" s="149"/>
      <c r="X529" s="58"/>
      <c r="Y529" s="148"/>
      <c r="Z529" s="149"/>
      <c r="AA529" s="58"/>
      <c r="AB529" s="148"/>
      <c r="AC529" s="149"/>
    </row>
    <row r="530" spans="3:29" x14ac:dyDescent="0.2">
      <c r="C530" s="58"/>
      <c r="D530" s="148"/>
      <c r="E530" s="149"/>
      <c r="F530" s="58"/>
      <c r="G530" s="148"/>
      <c r="H530" s="149"/>
      <c r="I530" s="58"/>
      <c r="J530" s="148"/>
      <c r="K530" s="149"/>
      <c r="L530" s="58"/>
      <c r="M530" s="148"/>
      <c r="N530" s="149"/>
      <c r="O530" s="58"/>
      <c r="P530" s="148"/>
      <c r="Q530" s="149"/>
      <c r="R530" s="58"/>
      <c r="S530" s="148"/>
      <c r="T530" s="149"/>
      <c r="U530" s="58"/>
      <c r="V530" s="148"/>
      <c r="W530" s="149"/>
      <c r="X530" s="58"/>
      <c r="Y530" s="148"/>
      <c r="Z530" s="149"/>
      <c r="AA530" s="58"/>
      <c r="AB530" s="148"/>
      <c r="AC530" s="149"/>
    </row>
    <row r="531" spans="3:29" x14ac:dyDescent="0.2">
      <c r="C531" s="58"/>
      <c r="D531" s="148"/>
      <c r="E531" s="149"/>
      <c r="F531" s="58"/>
      <c r="G531" s="148"/>
      <c r="H531" s="149"/>
      <c r="I531" s="58"/>
      <c r="J531" s="148"/>
      <c r="K531" s="149"/>
      <c r="L531" s="58"/>
      <c r="M531" s="148"/>
      <c r="N531" s="149"/>
      <c r="O531" s="58"/>
      <c r="P531" s="148"/>
      <c r="Q531" s="149"/>
      <c r="R531" s="58"/>
      <c r="S531" s="148"/>
      <c r="T531" s="149"/>
      <c r="U531" s="58"/>
      <c r="V531" s="148"/>
      <c r="W531" s="149"/>
      <c r="X531" s="58"/>
      <c r="Y531" s="148"/>
      <c r="Z531" s="149"/>
      <c r="AA531" s="58"/>
      <c r="AB531" s="148"/>
      <c r="AC531" s="149"/>
    </row>
    <row r="532" spans="3:29" x14ac:dyDescent="0.2">
      <c r="C532" s="58"/>
      <c r="D532" s="148"/>
      <c r="E532" s="149"/>
      <c r="F532" s="58"/>
      <c r="G532" s="148"/>
      <c r="H532" s="149"/>
      <c r="I532" s="58"/>
      <c r="J532" s="148"/>
      <c r="K532" s="149"/>
      <c r="L532" s="58"/>
      <c r="M532" s="148"/>
      <c r="N532" s="149"/>
      <c r="O532" s="58"/>
      <c r="P532" s="148"/>
      <c r="Q532" s="149"/>
      <c r="R532" s="58"/>
      <c r="S532" s="148"/>
      <c r="T532" s="149"/>
      <c r="U532" s="58"/>
      <c r="V532" s="148"/>
      <c r="W532" s="149"/>
      <c r="X532" s="58"/>
      <c r="Y532" s="148"/>
      <c r="Z532" s="149"/>
      <c r="AA532" s="58"/>
      <c r="AB532" s="148"/>
      <c r="AC532" s="149"/>
    </row>
    <row r="533" spans="3:29" x14ac:dyDescent="0.2">
      <c r="C533" s="58"/>
      <c r="D533" s="148"/>
      <c r="E533" s="149"/>
      <c r="F533" s="58"/>
      <c r="G533" s="148"/>
      <c r="H533" s="149"/>
      <c r="I533" s="58"/>
      <c r="J533" s="148"/>
      <c r="K533" s="149"/>
      <c r="L533" s="58"/>
      <c r="M533" s="148"/>
      <c r="N533" s="149"/>
      <c r="O533" s="58"/>
      <c r="P533" s="148"/>
      <c r="Q533" s="149"/>
      <c r="R533" s="58"/>
      <c r="S533" s="148"/>
      <c r="T533" s="149"/>
      <c r="U533" s="58"/>
      <c r="V533" s="148"/>
      <c r="W533" s="149"/>
      <c r="X533" s="58"/>
      <c r="Y533" s="148"/>
      <c r="Z533" s="149"/>
      <c r="AA533" s="58"/>
      <c r="AB533" s="148"/>
      <c r="AC533" s="149"/>
    </row>
    <row r="534" spans="3:29" x14ac:dyDescent="0.2">
      <c r="C534" s="58"/>
      <c r="D534" s="148"/>
      <c r="E534" s="149"/>
      <c r="F534" s="58"/>
      <c r="G534" s="148"/>
      <c r="H534" s="149"/>
      <c r="I534" s="58"/>
      <c r="J534" s="148"/>
      <c r="K534" s="149"/>
      <c r="L534" s="58"/>
      <c r="M534" s="148"/>
      <c r="N534" s="149"/>
      <c r="O534" s="58"/>
      <c r="P534" s="148"/>
      <c r="Q534" s="149"/>
      <c r="R534" s="58"/>
      <c r="S534" s="148"/>
      <c r="T534" s="149"/>
      <c r="U534" s="58"/>
      <c r="V534" s="148"/>
      <c r="W534" s="149"/>
      <c r="X534" s="58"/>
      <c r="Y534" s="148"/>
      <c r="Z534" s="149"/>
      <c r="AA534" s="58"/>
      <c r="AB534" s="148"/>
      <c r="AC534" s="149"/>
    </row>
    <row r="535" spans="3:29" x14ac:dyDescent="0.2">
      <c r="C535" s="58"/>
      <c r="D535" s="148"/>
      <c r="E535" s="149"/>
      <c r="F535" s="58"/>
      <c r="G535" s="148"/>
      <c r="H535" s="149"/>
      <c r="I535" s="58"/>
      <c r="J535" s="148"/>
      <c r="K535" s="149"/>
      <c r="L535" s="58"/>
      <c r="M535" s="148"/>
      <c r="N535" s="149"/>
      <c r="O535" s="58"/>
      <c r="P535" s="148"/>
      <c r="Q535" s="149"/>
      <c r="R535" s="58"/>
      <c r="S535" s="148"/>
      <c r="T535" s="149"/>
      <c r="U535" s="58"/>
      <c r="V535" s="148"/>
      <c r="W535" s="149"/>
      <c r="X535" s="58"/>
      <c r="Y535" s="148"/>
      <c r="Z535" s="149"/>
      <c r="AA535" s="58"/>
      <c r="AB535" s="148"/>
      <c r="AC535" s="149"/>
    </row>
    <row r="536" spans="3:29" x14ac:dyDescent="0.2">
      <c r="C536" s="58"/>
      <c r="D536" s="148"/>
      <c r="E536" s="149"/>
      <c r="F536" s="58"/>
      <c r="G536" s="148"/>
      <c r="H536" s="149"/>
      <c r="I536" s="58"/>
      <c r="J536" s="148"/>
      <c r="K536" s="149"/>
      <c r="L536" s="58"/>
      <c r="M536" s="148"/>
      <c r="N536" s="149"/>
      <c r="O536" s="58"/>
      <c r="P536" s="148"/>
      <c r="Q536" s="149"/>
      <c r="R536" s="58"/>
      <c r="S536" s="148"/>
      <c r="T536" s="149"/>
      <c r="U536" s="58"/>
      <c r="V536" s="148"/>
      <c r="W536" s="149"/>
      <c r="X536" s="58"/>
      <c r="Y536" s="148"/>
      <c r="Z536" s="149"/>
      <c r="AA536" s="58"/>
      <c r="AB536" s="148"/>
      <c r="AC536" s="149"/>
    </row>
    <row r="537" spans="3:29" x14ac:dyDescent="0.2">
      <c r="C537" s="58"/>
      <c r="D537" s="148"/>
      <c r="E537" s="149"/>
      <c r="F537" s="58"/>
      <c r="G537" s="148"/>
      <c r="H537" s="149"/>
      <c r="I537" s="58"/>
      <c r="J537" s="148"/>
      <c r="K537" s="149"/>
      <c r="L537" s="58"/>
      <c r="M537" s="148"/>
      <c r="N537" s="149"/>
      <c r="O537" s="58"/>
      <c r="P537" s="148"/>
      <c r="Q537" s="149"/>
      <c r="R537" s="58"/>
      <c r="S537" s="148"/>
      <c r="T537" s="149"/>
      <c r="U537" s="58"/>
      <c r="V537" s="148"/>
      <c r="W537" s="149"/>
      <c r="X537" s="58"/>
      <c r="Y537" s="148"/>
      <c r="Z537" s="149"/>
      <c r="AA537" s="58"/>
      <c r="AB537" s="148"/>
      <c r="AC537" s="149"/>
    </row>
    <row r="538" spans="3:29" x14ac:dyDescent="0.2">
      <c r="C538" s="58"/>
      <c r="D538" s="148"/>
      <c r="E538" s="149"/>
      <c r="F538" s="58"/>
      <c r="G538" s="148"/>
      <c r="H538" s="149"/>
      <c r="I538" s="58"/>
      <c r="J538" s="148"/>
      <c r="K538" s="149"/>
      <c r="L538" s="58"/>
      <c r="M538" s="148"/>
      <c r="N538" s="149"/>
      <c r="O538" s="58"/>
      <c r="P538" s="148"/>
      <c r="Q538" s="149"/>
      <c r="R538" s="58"/>
      <c r="S538" s="148"/>
      <c r="T538" s="149"/>
      <c r="U538" s="58"/>
      <c r="V538" s="148"/>
      <c r="W538" s="149"/>
      <c r="X538" s="58"/>
      <c r="Y538" s="148"/>
      <c r="Z538" s="149"/>
      <c r="AA538" s="58"/>
      <c r="AB538" s="148"/>
      <c r="AC538" s="149"/>
    </row>
    <row r="539" spans="3:29" x14ac:dyDescent="0.2">
      <c r="C539" s="58"/>
      <c r="D539" s="148"/>
      <c r="E539" s="149"/>
      <c r="F539" s="58"/>
      <c r="G539" s="148"/>
      <c r="H539" s="149"/>
      <c r="I539" s="58"/>
      <c r="J539" s="148"/>
      <c r="K539" s="149"/>
      <c r="L539" s="58"/>
      <c r="M539" s="148"/>
      <c r="N539" s="149"/>
      <c r="O539" s="58"/>
      <c r="P539" s="148"/>
      <c r="Q539" s="149"/>
      <c r="R539" s="58"/>
      <c r="S539" s="148"/>
      <c r="T539" s="149"/>
      <c r="U539" s="58"/>
      <c r="V539" s="148"/>
      <c r="W539" s="149"/>
      <c r="X539" s="58"/>
      <c r="Y539" s="148"/>
      <c r="Z539" s="149"/>
      <c r="AA539" s="58"/>
      <c r="AB539" s="148"/>
      <c r="AC539" s="149"/>
    </row>
    <row r="540" spans="3:29" x14ac:dyDescent="0.2">
      <c r="C540" s="58"/>
      <c r="D540" s="148"/>
      <c r="E540" s="149"/>
      <c r="F540" s="58"/>
      <c r="G540" s="148"/>
      <c r="H540" s="149"/>
      <c r="I540" s="58"/>
      <c r="J540" s="148"/>
      <c r="K540" s="149"/>
      <c r="L540" s="58"/>
      <c r="M540" s="148"/>
      <c r="N540" s="149"/>
      <c r="O540" s="58"/>
      <c r="P540" s="148"/>
      <c r="Q540" s="149"/>
      <c r="R540" s="58"/>
      <c r="S540" s="148"/>
      <c r="T540" s="149"/>
      <c r="U540" s="58"/>
      <c r="V540" s="148"/>
      <c r="W540" s="149"/>
      <c r="X540" s="58"/>
      <c r="Y540" s="148"/>
      <c r="Z540" s="149"/>
      <c r="AA540" s="58"/>
      <c r="AB540" s="148"/>
      <c r="AC540" s="149"/>
    </row>
    <row r="541" spans="3:29" x14ac:dyDescent="0.2">
      <c r="C541" s="58"/>
      <c r="D541" s="148"/>
      <c r="E541" s="149"/>
      <c r="F541" s="58"/>
      <c r="G541" s="148"/>
      <c r="H541" s="149"/>
      <c r="I541" s="58"/>
      <c r="J541" s="148"/>
      <c r="K541" s="149"/>
      <c r="L541" s="58"/>
      <c r="M541" s="148"/>
      <c r="N541" s="149"/>
      <c r="O541" s="58"/>
      <c r="P541" s="148"/>
      <c r="Q541" s="149"/>
      <c r="R541" s="58"/>
      <c r="S541" s="148"/>
      <c r="T541" s="149"/>
      <c r="U541" s="58"/>
      <c r="V541" s="148"/>
      <c r="W541" s="149"/>
      <c r="X541" s="58"/>
      <c r="Y541" s="148"/>
      <c r="Z541" s="149"/>
      <c r="AA541" s="58"/>
      <c r="AB541" s="148"/>
      <c r="AC541" s="149"/>
    </row>
    <row r="542" spans="3:29" x14ac:dyDescent="0.2">
      <c r="C542" s="58"/>
      <c r="D542" s="148"/>
      <c r="E542" s="149"/>
      <c r="F542" s="58"/>
      <c r="G542" s="148"/>
      <c r="H542" s="149"/>
      <c r="I542" s="58"/>
      <c r="J542" s="148"/>
      <c r="K542" s="149"/>
      <c r="L542" s="58"/>
      <c r="M542" s="148"/>
      <c r="N542" s="149"/>
      <c r="O542" s="58"/>
      <c r="P542" s="148"/>
      <c r="Q542" s="149"/>
      <c r="R542" s="58"/>
      <c r="S542" s="148"/>
      <c r="T542" s="149"/>
      <c r="U542" s="58"/>
      <c r="V542" s="148"/>
      <c r="W542" s="149"/>
      <c r="X542" s="58"/>
      <c r="Y542" s="148"/>
      <c r="Z542" s="149"/>
      <c r="AA542" s="58"/>
      <c r="AB542" s="148"/>
      <c r="AC542" s="149"/>
    </row>
    <row r="543" spans="3:29" x14ac:dyDescent="0.2">
      <c r="C543" s="58"/>
      <c r="D543" s="148"/>
      <c r="E543" s="149"/>
      <c r="F543" s="58"/>
      <c r="G543" s="148"/>
      <c r="H543" s="149"/>
      <c r="I543" s="58"/>
      <c r="J543" s="148"/>
      <c r="K543" s="149"/>
      <c r="L543" s="58"/>
      <c r="M543" s="148"/>
      <c r="N543" s="149"/>
      <c r="O543" s="58"/>
      <c r="P543" s="148"/>
      <c r="Q543" s="149"/>
      <c r="R543" s="58"/>
      <c r="S543" s="148"/>
      <c r="T543" s="149"/>
      <c r="U543" s="58"/>
      <c r="V543" s="148"/>
      <c r="W543" s="149"/>
      <c r="X543" s="58"/>
      <c r="Y543" s="148"/>
      <c r="Z543" s="149"/>
      <c r="AA543" s="58"/>
      <c r="AB543" s="148"/>
      <c r="AC543" s="149"/>
    </row>
    <row r="544" spans="3:29" x14ac:dyDescent="0.2">
      <c r="C544" s="58"/>
      <c r="D544" s="148"/>
      <c r="E544" s="149"/>
      <c r="F544" s="58"/>
      <c r="G544" s="148"/>
      <c r="H544" s="149"/>
      <c r="I544" s="58"/>
      <c r="J544" s="148"/>
      <c r="K544" s="149"/>
      <c r="L544" s="58"/>
      <c r="M544" s="148"/>
      <c r="N544" s="149"/>
      <c r="O544" s="58"/>
      <c r="P544" s="148"/>
      <c r="Q544" s="149"/>
      <c r="R544" s="58"/>
      <c r="S544" s="148"/>
      <c r="T544" s="149"/>
      <c r="U544" s="58"/>
      <c r="V544" s="148"/>
      <c r="W544" s="149"/>
      <c r="X544" s="58"/>
      <c r="Y544" s="148"/>
      <c r="Z544" s="149"/>
      <c r="AA544" s="58"/>
      <c r="AB544" s="148"/>
      <c r="AC544" s="149"/>
    </row>
    <row r="545" spans="3:29" x14ac:dyDescent="0.2">
      <c r="C545" s="58"/>
      <c r="D545" s="148"/>
      <c r="E545" s="149"/>
      <c r="F545" s="58"/>
      <c r="G545" s="148"/>
      <c r="H545" s="149"/>
      <c r="I545" s="58"/>
      <c r="J545" s="148"/>
      <c r="K545" s="149"/>
      <c r="L545" s="58"/>
      <c r="M545" s="148"/>
      <c r="N545" s="149"/>
      <c r="O545" s="58"/>
      <c r="P545" s="148"/>
      <c r="Q545" s="149"/>
      <c r="R545" s="58"/>
      <c r="S545" s="148"/>
      <c r="T545" s="149"/>
      <c r="U545" s="58"/>
      <c r="V545" s="148"/>
      <c r="W545" s="149"/>
      <c r="X545" s="58"/>
      <c r="Y545" s="148"/>
      <c r="Z545" s="149"/>
      <c r="AA545" s="58"/>
      <c r="AB545" s="148"/>
      <c r="AC545" s="149"/>
    </row>
    <row r="546" spans="3:29" x14ac:dyDescent="0.2">
      <c r="C546" s="58"/>
      <c r="D546" s="148"/>
      <c r="E546" s="149"/>
      <c r="F546" s="58"/>
      <c r="G546" s="148"/>
      <c r="H546" s="149"/>
      <c r="I546" s="58"/>
      <c r="J546" s="148"/>
      <c r="K546" s="149"/>
      <c r="L546" s="58"/>
      <c r="M546" s="148"/>
      <c r="N546" s="149"/>
      <c r="O546" s="58"/>
      <c r="P546" s="148"/>
      <c r="Q546" s="149"/>
      <c r="R546" s="58"/>
      <c r="S546" s="148"/>
      <c r="T546" s="149"/>
      <c r="U546" s="58"/>
      <c r="V546" s="148"/>
      <c r="W546" s="149"/>
      <c r="X546" s="58"/>
      <c r="Y546" s="148"/>
      <c r="Z546" s="149"/>
      <c r="AA546" s="58"/>
      <c r="AB546" s="148"/>
      <c r="AC546" s="149"/>
    </row>
    <row r="547" spans="3:29" x14ac:dyDescent="0.2">
      <c r="C547" s="58"/>
      <c r="D547" s="148"/>
      <c r="E547" s="149"/>
      <c r="F547" s="58"/>
      <c r="G547" s="148"/>
      <c r="H547" s="149"/>
      <c r="I547" s="58"/>
      <c r="J547" s="148"/>
      <c r="K547" s="149"/>
      <c r="L547" s="58"/>
      <c r="M547" s="148"/>
      <c r="N547" s="149"/>
      <c r="O547" s="58"/>
      <c r="P547" s="148"/>
      <c r="Q547" s="149"/>
      <c r="R547" s="58"/>
      <c r="S547" s="148"/>
      <c r="T547" s="149"/>
      <c r="U547" s="58"/>
      <c r="V547" s="148"/>
      <c r="W547" s="149"/>
      <c r="X547" s="58"/>
      <c r="Y547" s="148"/>
      <c r="Z547" s="149"/>
      <c r="AA547" s="58"/>
      <c r="AB547" s="148"/>
      <c r="AC547" s="149"/>
    </row>
    <row r="548" spans="3:29" x14ac:dyDescent="0.2">
      <c r="C548" s="58"/>
      <c r="D548" s="148"/>
      <c r="E548" s="149"/>
      <c r="F548" s="58"/>
      <c r="G548" s="148"/>
      <c r="H548" s="149"/>
      <c r="I548" s="58"/>
      <c r="J548" s="148"/>
      <c r="K548" s="149"/>
      <c r="L548" s="58"/>
      <c r="M548" s="148"/>
      <c r="N548" s="149"/>
      <c r="O548" s="58"/>
      <c r="P548" s="148"/>
      <c r="Q548" s="149"/>
      <c r="R548" s="58"/>
      <c r="S548" s="148"/>
      <c r="T548" s="149"/>
      <c r="U548" s="58"/>
      <c r="V548" s="148"/>
      <c r="W548" s="149"/>
      <c r="X548" s="58"/>
      <c r="Y548" s="148"/>
      <c r="Z548" s="149"/>
      <c r="AA548" s="58"/>
      <c r="AB548" s="148"/>
      <c r="AC548" s="149"/>
    </row>
    <row r="549" spans="3:29" x14ac:dyDescent="0.2">
      <c r="C549" s="58"/>
      <c r="D549" s="148"/>
      <c r="E549" s="149"/>
      <c r="F549" s="58"/>
      <c r="G549" s="148"/>
      <c r="H549" s="149"/>
      <c r="I549" s="58"/>
      <c r="J549" s="148"/>
      <c r="K549" s="149"/>
      <c r="L549" s="58"/>
      <c r="M549" s="148"/>
      <c r="N549" s="149"/>
      <c r="O549" s="58"/>
      <c r="P549" s="148"/>
      <c r="Q549" s="149"/>
      <c r="R549" s="58"/>
      <c r="S549" s="148"/>
      <c r="T549" s="149"/>
      <c r="U549" s="58"/>
      <c r="V549" s="148"/>
      <c r="W549" s="149"/>
      <c r="X549" s="58"/>
      <c r="Y549" s="148"/>
      <c r="Z549" s="149"/>
      <c r="AA549" s="58"/>
      <c r="AB549" s="148"/>
      <c r="AC549" s="149"/>
    </row>
    <row r="550" spans="3:29" x14ac:dyDescent="0.2">
      <c r="C550" s="58"/>
      <c r="D550" s="148"/>
      <c r="E550" s="149"/>
      <c r="F550" s="58"/>
      <c r="G550" s="148"/>
      <c r="H550" s="149"/>
      <c r="I550" s="58"/>
      <c r="J550" s="148"/>
      <c r="K550" s="149"/>
      <c r="L550" s="58"/>
      <c r="M550" s="148"/>
      <c r="N550" s="149"/>
      <c r="O550" s="58"/>
      <c r="P550" s="148"/>
      <c r="Q550" s="149"/>
      <c r="R550" s="58"/>
      <c r="S550" s="148"/>
      <c r="T550" s="149"/>
      <c r="U550" s="58"/>
      <c r="V550" s="148"/>
      <c r="W550" s="149"/>
      <c r="X550" s="58"/>
      <c r="Y550" s="148"/>
      <c r="Z550" s="149"/>
      <c r="AA550" s="58"/>
      <c r="AB550" s="148"/>
      <c r="AC550" s="149"/>
    </row>
    <row r="551" spans="3:29" x14ac:dyDescent="0.2">
      <c r="C551" s="58"/>
      <c r="D551" s="148"/>
      <c r="E551" s="149"/>
      <c r="F551" s="58"/>
      <c r="G551" s="148"/>
      <c r="H551" s="149"/>
      <c r="I551" s="58"/>
      <c r="J551" s="148"/>
      <c r="K551" s="149"/>
      <c r="L551" s="58"/>
      <c r="M551" s="148"/>
      <c r="N551" s="149"/>
      <c r="O551" s="58"/>
      <c r="P551" s="148"/>
      <c r="Q551" s="149"/>
      <c r="R551" s="58"/>
      <c r="S551" s="148"/>
      <c r="T551" s="149"/>
      <c r="U551" s="58"/>
      <c r="V551" s="148"/>
      <c r="W551" s="149"/>
      <c r="X551" s="58"/>
      <c r="Y551" s="148"/>
      <c r="Z551" s="149"/>
      <c r="AA551" s="58"/>
      <c r="AB551" s="148"/>
      <c r="AC551" s="149"/>
    </row>
    <row r="552" spans="3:29" x14ac:dyDescent="0.2">
      <c r="C552" s="58"/>
      <c r="D552" s="148"/>
      <c r="E552" s="149"/>
      <c r="F552" s="58"/>
      <c r="G552" s="148"/>
      <c r="H552" s="149"/>
      <c r="I552" s="58"/>
      <c r="J552" s="148"/>
      <c r="K552" s="149"/>
      <c r="L552" s="58"/>
      <c r="M552" s="148"/>
      <c r="N552" s="149"/>
      <c r="O552" s="58"/>
      <c r="P552" s="148"/>
      <c r="Q552" s="149"/>
      <c r="R552" s="58"/>
      <c r="S552" s="148"/>
      <c r="T552" s="149"/>
      <c r="U552" s="58"/>
      <c r="V552" s="148"/>
      <c r="W552" s="149"/>
      <c r="X552" s="58"/>
      <c r="Y552" s="148"/>
      <c r="Z552" s="149"/>
      <c r="AA552" s="58"/>
      <c r="AB552" s="148"/>
      <c r="AC552" s="149"/>
    </row>
    <row r="553" spans="3:29" x14ac:dyDescent="0.2">
      <c r="C553" s="58"/>
      <c r="D553" s="148"/>
      <c r="E553" s="149"/>
      <c r="F553" s="58"/>
      <c r="G553" s="148"/>
      <c r="H553" s="149"/>
      <c r="I553" s="58"/>
      <c r="J553" s="148"/>
      <c r="K553" s="149"/>
      <c r="L553" s="58"/>
      <c r="M553" s="148"/>
      <c r="N553" s="149"/>
      <c r="O553" s="58"/>
      <c r="P553" s="148"/>
      <c r="Q553" s="149"/>
      <c r="R553" s="58"/>
      <c r="S553" s="148"/>
      <c r="T553" s="149"/>
      <c r="U553" s="58"/>
      <c r="V553" s="148"/>
      <c r="W553" s="149"/>
      <c r="X553" s="58"/>
      <c r="Y553" s="148"/>
      <c r="Z553" s="149"/>
      <c r="AA553" s="58"/>
      <c r="AB553" s="148"/>
      <c r="AC553" s="149"/>
    </row>
    <row r="554" spans="3:29" x14ac:dyDescent="0.2">
      <c r="C554" s="58"/>
      <c r="D554" s="148"/>
      <c r="E554" s="149"/>
      <c r="F554" s="58"/>
      <c r="G554" s="148"/>
      <c r="H554" s="149"/>
      <c r="I554" s="58"/>
      <c r="J554" s="148"/>
      <c r="K554" s="149"/>
      <c r="L554" s="58"/>
      <c r="M554" s="148"/>
      <c r="N554" s="149"/>
      <c r="O554" s="58"/>
      <c r="P554" s="148"/>
      <c r="Q554" s="149"/>
      <c r="R554" s="58"/>
      <c r="S554" s="148"/>
      <c r="T554" s="149"/>
      <c r="U554" s="58"/>
      <c r="V554" s="148"/>
      <c r="W554" s="149"/>
      <c r="X554" s="58"/>
      <c r="Y554" s="148"/>
      <c r="Z554" s="149"/>
      <c r="AA554" s="58"/>
      <c r="AB554" s="148"/>
      <c r="AC554" s="149"/>
    </row>
    <row r="555" spans="3:29" x14ac:dyDescent="0.2">
      <c r="C555" s="58"/>
      <c r="D555" s="148"/>
      <c r="E555" s="149"/>
      <c r="F555" s="58"/>
      <c r="G555" s="148"/>
      <c r="H555" s="149"/>
      <c r="I555" s="58"/>
      <c r="J555" s="148"/>
      <c r="K555" s="149"/>
      <c r="L555" s="58"/>
      <c r="M555" s="148"/>
      <c r="N555" s="149"/>
      <c r="O555" s="58"/>
      <c r="P555" s="148"/>
      <c r="Q555" s="149"/>
      <c r="R555" s="58"/>
      <c r="S555" s="148"/>
      <c r="T555" s="149"/>
      <c r="U555" s="58"/>
      <c r="V555" s="148"/>
      <c r="W555" s="149"/>
      <c r="X555" s="58"/>
      <c r="Y555" s="148"/>
      <c r="Z555" s="149"/>
      <c r="AA555" s="58"/>
      <c r="AB555" s="148"/>
      <c r="AC555" s="149"/>
    </row>
    <row r="556" spans="3:29" x14ac:dyDescent="0.2">
      <c r="C556" s="58"/>
      <c r="D556" s="148"/>
      <c r="E556" s="149"/>
      <c r="F556" s="58"/>
      <c r="G556" s="148"/>
      <c r="H556" s="149"/>
      <c r="I556" s="58"/>
      <c r="J556" s="148"/>
      <c r="K556" s="149"/>
      <c r="L556" s="58"/>
      <c r="M556" s="148"/>
      <c r="N556" s="149"/>
      <c r="O556" s="58"/>
      <c r="P556" s="148"/>
      <c r="Q556" s="149"/>
      <c r="R556" s="58"/>
      <c r="S556" s="148"/>
      <c r="T556" s="149"/>
      <c r="U556" s="58"/>
      <c r="V556" s="148"/>
      <c r="W556" s="149"/>
      <c r="X556" s="58"/>
      <c r="Y556" s="148"/>
      <c r="Z556" s="149"/>
      <c r="AA556" s="58"/>
      <c r="AB556" s="148"/>
      <c r="AC556" s="149"/>
    </row>
    <row r="557" spans="3:29" x14ac:dyDescent="0.2">
      <c r="C557" s="58"/>
      <c r="D557" s="148"/>
      <c r="E557" s="149"/>
      <c r="F557" s="58"/>
      <c r="G557" s="148"/>
      <c r="H557" s="149"/>
      <c r="I557" s="58"/>
      <c r="J557" s="148"/>
      <c r="K557" s="149"/>
      <c r="L557" s="58"/>
      <c r="M557" s="148"/>
      <c r="N557" s="149"/>
      <c r="O557" s="58"/>
      <c r="P557" s="148"/>
      <c r="Q557" s="149"/>
      <c r="R557" s="58"/>
      <c r="S557" s="148"/>
      <c r="T557" s="149"/>
      <c r="U557" s="58"/>
      <c r="V557" s="148"/>
      <c r="W557" s="149"/>
      <c r="X557" s="58"/>
      <c r="Y557" s="148"/>
      <c r="Z557" s="149"/>
      <c r="AA557" s="58"/>
      <c r="AB557" s="148"/>
      <c r="AC557" s="149"/>
    </row>
    <row r="558" spans="3:29" x14ac:dyDescent="0.2">
      <c r="C558" s="58"/>
      <c r="D558" s="148"/>
      <c r="E558" s="149"/>
      <c r="F558" s="58"/>
      <c r="G558" s="148"/>
      <c r="H558" s="149"/>
      <c r="I558" s="58"/>
      <c r="J558" s="148"/>
      <c r="K558" s="149"/>
      <c r="L558" s="58"/>
      <c r="M558" s="148"/>
      <c r="N558" s="149"/>
      <c r="O558" s="58"/>
      <c r="P558" s="148"/>
      <c r="Q558" s="149"/>
      <c r="R558" s="58"/>
      <c r="S558" s="148"/>
      <c r="T558" s="149"/>
      <c r="U558" s="58"/>
      <c r="V558" s="148"/>
      <c r="W558" s="149"/>
      <c r="X558" s="58"/>
      <c r="Y558" s="148"/>
      <c r="Z558" s="149"/>
      <c r="AA558" s="58"/>
      <c r="AB558" s="148"/>
      <c r="AC558" s="149"/>
    </row>
    <row r="559" spans="3:29" x14ac:dyDescent="0.2">
      <c r="C559" s="58"/>
      <c r="D559" s="148"/>
      <c r="E559" s="149"/>
      <c r="F559" s="58"/>
      <c r="G559" s="148"/>
      <c r="H559" s="149"/>
      <c r="I559" s="58"/>
      <c r="J559" s="148"/>
      <c r="K559" s="149"/>
      <c r="L559" s="58"/>
      <c r="M559" s="148"/>
      <c r="N559" s="149"/>
      <c r="O559" s="58"/>
      <c r="P559" s="148"/>
      <c r="Q559" s="149"/>
      <c r="R559" s="58"/>
      <c r="S559" s="148"/>
      <c r="T559" s="149"/>
      <c r="U559" s="58"/>
      <c r="V559" s="148"/>
      <c r="W559" s="149"/>
      <c r="X559" s="58"/>
      <c r="Y559" s="148"/>
      <c r="Z559" s="149"/>
      <c r="AA559" s="58"/>
      <c r="AB559" s="148"/>
      <c r="AC559" s="149"/>
    </row>
    <row r="560" spans="3:29" x14ac:dyDescent="0.2">
      <c r="C560" s="58"/>
      <c r="D560" s="148"/>
      <c r="E560" s="149"/>
      <c r="F560" s="58"/>
      <c r="G560" s="148"/>
      <c r="H560" s="149"/>
      <c r="I560" s="58"/>
      <c r="J560" s="148"/>
      <c r="K560" s="149"/>
      <c r="L560" s="58"/>
      <c r="M560" s="148"/>
      <c r="N560" s="149"/>
      <c r="O560" s="58"/>
      <c r="P560" s="148"/>
      <c r="Q560" s="149"/>
      <c r="R560" s="58"/>
      <c r="S560" s="148"/>
      <c r="T560" s="149"/>
      <c r="U560" s="58"/>
      <c r="V560" s="148"/>
      <c r="W560" s="149"/>
      <c r="X560" s="58"/>
      <c r="Y560" s="148"/>
      <c r="Z560" s="149"/>
      <c r="AA560" s="58"/>
      <c r="AB560" s="148"/>
      <c r="AC560" s="149"/>
    </row>
    <row r="561" spans="3:29" x14ac:dyDescent="0.2">
      <c r="C561" s="58"/>
      <c r="D561" s="148"/>
      <c r="E561" s="149"/>
      <c r="F561" s="58"/>
      <c r="G561" s="148"/>
      <c r="H561" s="149"/>
      <c r="I561" s="58"/>
      <c r="J561" s="148"/>
      <c r="K561" s="149"/>
      <c r="L561" s="58"/>
      <c r="M561" s="148"/>
      <c r="N561" s="149"/>
      <c r="O561" s="58"/>
      <c r="P561" s="148"/>
      <c r="Q561" s="149"/>
      <c r="R561" s="58"/>
      <c r="S561" s="148"/>
      <c r="T561" s="149"/>
      <c r="U561" s="58"/>
      <c r="V561" s="148"/>
      <c r="W561" s="149"/>
      <c r="X561" s="58"/>
      <c r="Y561" s="148"/>
      <c r="Z561" s="149"/>
      <c r="AA561" s="58"/>
      <c r="AB561" s="148"/>
      <c r="AC561" s="149"/>
    </row>
    <row r="562" spans="3:29" x14ac:dyDescent="0.2">
      <c r="C562" s="58"/>
      <c r="D562" s="148"/>
      <c r="E562" s="149"/>
      <c r="F562" s="58"/>
      <c r="G562" s="148"/>
      <c r="H562" s="149"/>
      <c r="I562" s="58"/>
      <c r="J562" s="148"/>
      <c r="K562" s="149"/>
      <c r="L562" s="58"/>
      <c r="M562" s="148"/>
      <c r="N562" s="149"/>
      <c r="O562" s="58"/>
      <c r="P562" s="148"/>
      <c r="Q562" s="149"/>
      <c r="R562" s="58"/>
      <c r="S562" s="148"/>
      <c r="T562" s="149"/>
      <c r="U562" s="58"/>
      <c r="V562" s="148"/>
      <c r="W562" s="149"/>
      <c r="X562" s="58"/>
      <c r="Y562" s="148"/>
      <c r="Z562" s="149"/>
      <c r="AA562" s="58"/>
      <c r="AB562" s="148"/>
      <c r="AC562" s="149"/>
    </row>
    <row r="563" spans="3:29" x14ac:dyDescent="0.2">
      <c r="C563" s="58"/>
      <c r="D563" s="148"/>
      <c r="E563" s="149"/>
      <c r="F563" s="58"/>
      <c r="G563" s="148"/>
      <c r="H563" s="149"/>
      <c r="I563" s="58"/>
      <c r="J563" s="148"/>
      <c r="K563" s="149"/>
      <c r="L563" s="58"/>
      <c r="M563" s="148"/>
      <c r="N563" s="149"/>
      <c r="O563" s="58"/>
      <c r="P563" s="148"/>
      <c r="Q563" s="149"/>
      <c r="R563" s="58"/>
      <c r="S563" s="148"/>
      <c r="T563" s="149"/>
      <c r="U563" s="58"/>
      <c r="V563" s="148"/>
      <c r="W563" s="149"/>
      <c r="X563" s="58"/>
      <c r="Y563" s="148"/>
      <c r="Z563" s="149"/>
      <c r="AA563" s="58"/>
      <c r="AB563" s="148"/>
      <c r="AC563" s="149"/>
    </row>
    <row r="564" spans="3:29" x14ac:dyDescent="0.2">
      <c r="C564" s="58"/>
      <c r="D564" s="148"/>
      <c r="E564" s="149"/>
      <c r="F564" s="58"/>
      <c r="G564" s="148"/>
      <c r="H564" s="149"/>
      <c r="I564" s="58"/>
      <c r="J564" s="148"/>
      <c r="K564" s="149"/>
      <c r="L564" s="58"/>
      <c r="M564" s="148"/>
      <c r="N564" s="149"/>
      <c r="O564" s="58"/>
      <c r="P564" s="148"/>
      <c r="Q564" s="149"/>
      <c r="R564" s="58"/>
      <c r="S564" s="148"/>
      <c r="T564" s="149"/>
      <c r="U564" s="58"/>
      <c r="V564" s="148"/>
      <c r="W564" s="149"/>
      <c r="X564" s="58"/>
      <c r="Y564" s="148"/>
      <c r="Z564" s="149"/>
      <c r="AA564" s="58"/>
      <c r="AB564" s="148"/>
      <c r="AC564" s="149"/>
    </row>
    <row r="565" spans="3:29" x14ac:dyDescent="0.2">
      <c r="C565" s="58"/>
      <c r="D565" s="148"/>
      <c r="E565" s="149"/>
      <c r="F565" s="58"/>
      <c r="G565" s="148"/>
      <c r="H565" s="149"/>
      <c r="I565" s="58"/>
      <c r="J565" s="148"/>
      <c r="K565" s="149"/>
      <c r="L565" s="58"/>
      <c r="M565" s="148"/>
      <c r="N565" s="149"/>
      <c r="O565" s="58"/>
      <c r="P565" s="148"/>
      <c r="Q565" s="149"/>
      <c r="R565" s="58"/>
      <c r="S565" s="148"/>
      <c r="T565" s="149"/>
      <c r="U565" s="58"/>
      <c r="V565" s="148"/>
      <c r="W565" s="149"/>
      <c r="X565" s="58"/>
      <c r="Y565" s="148"/>
      <c r="Z565" s="149"/>
      <c r="AA565" s="58"/>
      <c r="AB565" s="148"/>
      <c r="AC565" s="149"/>
    </row>
    <row r="566" spans="3:29" x14ac:dyDescent="0.2">
      <c r="C566" s="58"/>
      <c r="D566" s="148"/>
      <c r="E566" s="149"/>
      <c r="F566" s="58"/>
      <c r="G566" s="148"/>
      <c r="H566" s="149"/>
      <c r="I566" s="58"/>
      <c r="J566" s="148"/>
      <c r="K566" s="149"/>
      <c r="L566" s="58"/>
      <c r="M566" s="148"/>
      <c r="N566" s="149"/>
      <c r="O566" s="58"/>
      <c r="P566" s="148"/>
      <c r="Q566" s="149"/>
      <c r="R566" s="58"/>
      <c r="S566" s="148"/>
      <c r="T566" s="149"/>
      <c r="U566" s="58"/>
      <c r="V566" s="148"/>
      <c r="W566" s="149"/>
      <c r="X566" s="58"/>
      <c r="Y566" s="148"/>
      <c r="Z566" s="149"/>
      <c r="AA566" s="58"/>
      <c r="AB566" s="148"/>
      <c r="AC566" s="149"/>
    </row>
    <row r="567" spans="3:29" x14ac:dyDescent="0.2">
      <c r="C567" s="58"/>
      <c r="D567" s="148"/>
      <c r="E567" s="149"/>
      <c r="F567" s="58"/>
      <c r="G567" s="148"/>
      <c r="H567" s="149"/>
      <c r="I567" s="58"/>
      <c r="J567" s="148"/>
      <c r="K567" s="149"/>
      <c r="L567" s="58"/>
      <c r="M567" s="148"/>
      <c r="N567" s="149"/>
      <c r="O567" s="58"/>
      <c r="P567" s="148"/>
      <c r="Q567" s="149"/>
      <c r="R567" s="58"/>
      <c r="S567" s="148"/>
      <c r="T567" s="149"/>
      <c r="U567" s="58"/>
      <c r="V567" s="148"/>
      <c r="W567" s="149"/>
      <c r="X567" s="58"/>
      <c r="Y567" s="148"/>
      <c r="Z567" s="149"/>
      <c r="AA567" s="58"/>
      <c r="AB567" s="148"/>
      <c r="AC567" s="149"/>
    </row>
    <row r="568" spans="3:29" x14ac:dyDescent="0.2">
      <c r="C568" s="58"/>
      <c r="D568" s="148"/>
      <c r="E568" s="149"/>
      <c r="F568" s="58"/>
      <c r="G568" s="148"/>
      <c r="H568" s="149"/>
      <c r="I568" s="58"/>
      <c r="J568" s="148"/>
      <c r="K568" s="149"/>
      <c r="L568" s="58"/>
      <c r="M568" s="148"/>
      <c r="N568" s="149"/>
      <c r="O568" s="58"/>
      <c r="P568" s="148"/>
      <c r="Q568" s="149"/>
      <c r="R568" s="58"/>
      <c r="S568" s="148"/>
      <c r="T568" s="149"/>
      <c r="U568" s="58"/>
      <c r="V568" s="148"/>
      <c r="W568" s="149"/>
      <c r="X568" s="58"/>
      <c r="Y568" s="148"/>
      <c r="Z568" s="149"/>
      <c r="AA568" s="58"/>
      <c r="AB568" s="148"/>
      <c r="AC568" s="149"/>
    </row>
    <row r="569" spans="3:29" x14ac:dyDescent="0.2">
      <c r="C569" s="58"/>
      <c r="D569" s="148"/>
      <c r="E569" s="149"/>
      <c r="F569" s="58"/>
      <c r="G569" s="148"/>
      <c r="H569" s="149"/>
      <c r="I569" s="58"/>
      <c r="J569" s="148"/>
      <c r="K569" s="149"/>
      <c r="L569" s="58"/>
      <c r="M569" s="148"/>
      <c r="N569" s="149"/>
      <c r="O569" s="58"/>
      <c r="P569" s="148"/>
      <c r="Q569" s="149"/>
      <c r="R569" s="58"/>
      <c r="S569" s="148"/>
      <c r="T569" s="149"/>
      <c r="U569" s="58"/>
      <c r="V569" s="148"/>
      <c r="W569" s="149"/>
      <c r="X569" s="58"/>
      <c r="Y569" s="148"/>
      <c r="Z569" s="149"/>
      <c r="AA569" s="58"/>
      <c r="AB569" s="148"/>
      <c r="AC569" s="149"/>
    </row>
    <row r="570" spans="3:29" x14ac:dyDescent="0.2">
      <c r="C570" s="58"/>
      <c r="D570" s="148"/>
      <c r="E570" s="149"/>
      <c r="F570" s="58"/>
      <c r="G570" s="148"/>
      <c r="H570" s="149"/>
      <c r="I570" s="58"/>
      <c r="J570" s="148"/>
      <c r="K570" s="149"/>
      <c r="L570" s="58"/>
      <c r="M570" s="148"/>
      <c r="N570" s="149"/>
      <c r="O570" s="58"/>
      <c r="P570" s="148"/>
      <c r="Q570" s="149"/>
      <c r="R570" s="58"/>
      <c r="S570" s="148"/>
      <c r="T570" s="149"/>
      <c r="U570" s="58"/>
      <c r="V570" s="148"/>
      <c r="W570" s="149"/>
      <c r="X570" s="58"/>
      <c r="Y570" s="148"/>
      <c r="Z570" s="149"/>
      <c r="AA570" s="58"/>
      <c r="AB570" s="148"/>
      <c r="AC570" s="149"/>
    </row>
    <row r="571" spans="3:29" x14ac:dyDescent="0.2">
      <c r="C571" s="58"/>
      <c r="D571" s="148"/>
      <c r="E571" s="149"/>
      <c r="F571" s="58"/>
      <c r="G571" s="148"/>
      <c r="H571" s="149"/>
      <c r="I571" s="58"/>
      <c r="J571" s="148"/>
      <c r="K571" s="149"/>
      <c r="L571" s="58"/>
      <c r="M571" s="148"/>
      <c r="N571" s="149"/>
      <c r="O571" s="58"/>
      <c r="P571" s="148"/>
      <c r="Q571" s="149"/>
      <c r="R571" s="58"/>
      <c r="S571" s="148"/>
      <c r="T571" s="149"/>
      <c r="U571" s="58"/>
      <c r="V571" s="148"/>
      <c r="W571" s="149"/>
      <c r="X571" s="58"/>
      <c r="Y571" s="148"/>
      <c r="Z571" s="149"/>
      <c r="AA571" s="58"/>
      <c r="AB571" s="148"/>
      <c r="AC571" s="149"/>
    </row>
    <row r="572" spans="3:29" x14ac:dyDescent="0.2">
      <c r="C572" s="58"/>
      <c r="D572" s="148"/>
      <c r="E572" s="149"/>
      <c r="F572" s="58"/>
      <c r="G572" s="148"/>
      <c r="H572" s="149"/>
      <c r="I572" s="58"/>
      <c r="J572" s="148"/>
      <c r="K572" s="149"/>
      <c r="L572" s="58"/>
      <c r="M572" s="148"/>
      <c r="N572" s="149"/>
      <c r="O572" s="58"/>
      <c r="P572" s="148"/>
      <c r="Q572" s="149"/>
      <c r="R572" s="58"/>
      <c r="S572" s="148"/>
      <c r="T572" s="149"/>
      <c r="U572" s="58"/>
      <c r="V572" s="148"/>
      <c r="W572" s="149"/>
      <c r="X572" s="58"/>
      <c r="Y572" s="148"/>
      <c r="Z572" s="149"/>
      <c r="AA572" s="58"/>
      <c r="AB572" s="148"/>
      <c r="AC572" s="149"/>
    </row>
    <row r="573" spans="3:29" x14ac:dyDescent="0.2">
      <c r="C573" s="58"/>
      <c r="D573" s="148"/>
      <c r="E573" s="149"/>
      <c r="F573" s="58"/>
      <c r="G573" s="148"/>
      <c r="H573" s="149"/>
      <c r="I573" s="58"/>
      <c r="J573" s="148"/>
      <c r="K573" s="149"/>
      <c r="L573" s="58"/>
      <c r="M573" s="148"/>
      <c r="N573" s="149"/>
      <c r="O573" s="58"/>
      <c r="P573" s="148"/>
      <c r="Q573" s="149"/>
      <c r="R573" s="58"/>
      <c r="S573" s="148"/>
      <c r="T573" s="149"/>
      <c r="U573" s="58"/>
      <c r="V573" s="148"/>
      <c r="W573" s="149"/>
      <c r="X573" s="58"/>
      <c r="Y573" s="148"/>
      <c r="Z573" s="149"/>
      <c r="AA573" s="58"/>
      <c r="AB573" s="148"/>
      <c r="AC573" s="149"/>
    </row>
    <row r="574" spans="3:29" x14ac:dyDescent="0.2">
      <c r="C574" s="58"/>
      <c r="D574" s="148"/>
      <c r="E574" s="149"/>
      <c r="F574" s="58"/>
      <c r="G574" s="148"/>
      <c r="H574" s="149"/>
      <c r="I574" s="58"/>
      <c r="J574" s="148"/>
      <c r="K574" s="149"/>
      <c r="L574" s="58"/>
      <c r="M574" s="148"/>
      <c r="N574" s="149"/>
      <c r="O574" s="58"/>
      <c r="P574" s="148"/>
      <c r="Q574" s="149"/>
      <c r="R574" s="58"/>
      <c r="S574" s="148"/>
      <c r="T574" s="149"/>
      <c r="U574" s="58"/>
      <c r="V574" s="148"/>
      <c r="W574" s="149"/>
      <c r="X574" s="58"/>
      <c r="Y574" s="148"/>
      <c r="Z574" s="149"/>
      <c r="AA574" s="58"/>
      <c r="AB574" s="148"/>
      <c r="AC574" s="149"/>
    </row>
    <row r="575" spans="3:29" x14ac:dyDescent="0.2">
      <c r="C575" s="58"/>
      <c r="D575" s="148"/>
      <c r="E575" s="149"/>
      <c r="F575" s="58"/>
      <c r="G575" s="148"/>
      <c r="H575" s="149"/>
      <c r="I575" s="58"/>
      <c r="J575" s="148"/>
      <c r="K575" s="149"/>
      <c r="L575" s="58"/>
      <c r="M575" s="148"/>
      <c r="N575" s="149"/>
      <c r="O575" s="58"/>
      <c r="P575" s="148"/>
      <c r="Q575" s="149"/>
      <c r="R575" s="58"/>
      <c r="S575" s="148"/>
      <c r="T575" s="149"/>
      <c r="U575" s="58"/>
      <c r="V575" s="148"/>
      <c r="W575" s="149"/>
      <c r="X575" s="58"/>
      <c r="Y575" s="148"/>
      <c r="Z575" s="149"/>
      <c r="AA575" s="58"/>
      <c r="AB575" s="148"/>
      <c r="AC575" s="149"/>
    </row>
    <row r="576" spans="3:29" x14ac:dyDescent="0.2">
      <c r="C576" s="58"/>
      <c r="D576" s="148"/>
      <c r="E576" s="149"/>
      <c r="F576" s="58"/>
      <c r="G576" s="148"/>
      <c r="H576" s="149"/>
      <c r="I576" s="58"/>
      <c r="J576" s="148"/>
      <c r="K576" s="149"/>
      <c r="L576" s="58"/>
      <c r="M576" s="148"/>
      <c r="N576" s="149"/>
      <c r="O576" s="58"/>
      <c r="P576" s="148"/>
      <c r="Q576" s="149"/>
      <c r="R576" s="58"/>
      <c r="S576" s="148"/>
      <c r="T576" s="149"/>
      <c r="U576" s="58"/>
      <c r="V576" s="148"/>
      <c r="W576" s="149"/>
      <c r="X576" s="58"/>
      <c r="Y576" s="148"/>
      <c r="Z576" s="149"/>
      <c r="AA576" s="58"/>
      <c r="AB576" s="148"/>
      <c r="AC576" s="149"/>
    </row>
    <row r="577" spans="3:29" x14ac:dyDescent="0.2">
      <c r="C577" s="58"/>
      <c r="D577" s="148"/>
      <c r="E577" s="149"/>
      <c r="F577" s="58"/>
      <c r="G577" s="148"/>
      <c r="H577" s="149"/>
      <c r="I577" s="58"/>
      <c r="J577" s="148"/>
      <c r="K577" s="149"/>
      <c r="L577" s="58"/>
      <c r="M577" s="148"/>
      <c r="N577" s="149"/>
      <c r="O577" s="58"/>
      <c r="P577" s="148"/>
      <c r="Q577" s="149"/>
      <c r="R577" s="58"/>
      <c r="S577" s="148"/>
      <c r="T577" s="149"/>
      <c r="U577" s="58"/>
      <c r="V577" s="148"/>
      <c r="W577" s="149"/>
      <c r="X577" s="58"/>
      <c r="Y577" s="148"/>
      <c r="Z577" s="149"/>
      <c r="AA577" s="58"/>
      <c r="AB577" s="148"/>
      <c r="AC577" s="149"/>
    </row>
    <row r="578" spans="3:29" x14ac:dyDescent="0.2">
      <c r="C578" s="58"/>
      <c r="D578" s="148"/>
      <c r="E578" s="149"/>
      <c r="F578" s="58"/>
      <c r="G578" s="148"/>
      <c r="H578" s="149"/>
      <c r="I578" s="58"/>
      <c r="J578" s="148"/>
      <c r="K578" s="149"/>
      <c r="L578" s="58"/>
      <c r="M578" s="148"/>
      <c r="N578" s="149"/>
      <c r="O578" s="58"/>
      <c r="P578" s="148"/>
      <c r="Q578" s="149"/>
      <c r="R578" s="58"/>
      <c r="S578" s="148"/>
      <c r="T578" s="149"/>
      <c r="U578" s="58"/>
      <c r="V578" s="148"/>
      <c r="W578" s="149"/>
      <c r="X578" s="58"/>
      <c r="Y578" s="148"/>
      <c r="Z578" s="149"/>
      <c r="AA578" s="58"/>
      <c r="AB578" s="148"/>
      <c r="AC578" s="149"/>
    </row>
    <row r="579" spans="3:29" x14ac:dyDescent="0.2">
      <c r="C579" s="58"/>
      <c r="D579" s="148"/>
      <c r="E579" s="149"/>
      <c r="F579" s="58"/>
      <c r="G579" s="148"/>
      <c r="H579" s="149"/>
      <c r="I579" s="58"/>
      <c r="J579" s="148"/>
      <c r="K579" s="149"/>
      <c r="L579" s="58"/>
      <c r="M579" s="148"/>
      <c r="N579" s="149"/>
      <c r="O579" s="58"/>
      <c r="P579" s="148"/>
      <c r="Q579" s="149"/>
      <c r="R579" s="58"/>
      <c r="S579" s="148"/>
      <c r="T579" s="149"/>
      <c r="U579" s="58"/>
      <c r="V579" s="148"/>
      <c r="W579" s="149"/>
      <c r="X579" s="58"/>
      <c r="Y579" s="148"/>
      <c r="Z579" s="149"/>
      <c r="AA579" s="58"/>
      <c r="AB579" s="148"/>
      <c r="AC579" s="149"/>
    </row>
    <row r="580" spans="3:29" x14ac:dyDescent="0.2">
      <c r="C580" s="58"/>
      <c r="D580" s="148"/>
      <c r="E580" s="149"/>
      <c r="F580" s="58"/>
      <c r="G580" s="148"/>
      <c r="H580" s="149"/>
      <c r="I580" s="58"/>
      <c r="J580" s="148"/>
      <c r="K580" s="149"/>
      <c r="L580" s="58"/>
      <c r="M580" s="148"/>
      <c r="N580" s="149"/>
      <c r="O580" s="58"/>
      <c r="P580" s="148"/>
      <c r="Q580" s="149"/>
      <c r="R580" s="58"/>
      <c r="S580" s="148"/>
      <c r="T580" s="149"/>
      <c r="U580" s="58"/>
      <c r="V580" s="148"/>
      <c r="W580" s="149"/>
      <c r="X580" s="58"/>
      <c r="Y580" s="148"/>
      <c r="Z580" s="149"/>
      <c r="AA580" s="58"/>
      <c r="AB580" s="148"/>
      <c r="AC580" s="149"/>
    </row>
    <row r="581" spans="3:29" x14ac:dyDescent="0.2">
      <c r="C581" s="58"/>
      <c r="D581" s="148"/>
      <c r="E581" s="149"/>
      <c r="F581" s="58"/>
      <c r="G581" s="148"/>
      <c r="H581" s="149"/>
      <c r="I581" s="58"/>
      <c r="J581" s="148"/>
      <c r="K581" s="149"/>
      <c r="L581" s="58"/>
      <c r="M581" s="148"/>
      <c r="N581" s="149"/>
      <c r="O581" s="58"/>
      <c r="P581" s="148"/>
      <c r="Q581" s="149"/>
      <c r="R581" s="58"/>
      <c r="S581" s="148"/>
      <c r="T581" s="149"/>
      <c r="U581" s="58"/>
      <c r="V581" s="148"/>
      <c r="W581" s="149"/>
      <c r="X581" s="58"/>
      <c r="Y581" s="148"/>
      <c r="Z581" s="149"/>
      <c r="AA581" s="58"/>
      <c r="AB581" s="148"/>
      <c r="AC581" s="149"/>
    </row>
    <row r="582" spans="3:29" x14ac:dyDescent="0.2">
      <c r="C582" s="58"/>
      <c r="D582" s="148"/>
      <c r="E582" s="149"/>
      <c r="F582" s="58"/>
      <c r="G582" s="148"/>
      <c r="H582" s="149"/>
      <c r="I582" s="58"/>
      <c r="J582" s="148"/>
      <c r="K582" s="149"/>
      <c r="L582" s="58"/>
      <c r="M582" s="148"/>
      <c r="N582" s="149"/>
      <c r="O582" s="58"/>
      <c r="P582" s="148"/>
      <c r="Q582" s="149"/>
      <c r="R582" s="58"/>
      <c r="S582" s="148"/>
      <c r="T582" s="149"/>
      <c r="U582" s="58"/>
      <c r="V582" s="148"/>
      <c r="W582" s="149"/>
      <c r="X582" s="58"/>
      <c r="Y582" s="148"/>
      <c r="Z582" s="149"/>
      <c r="AA582" s="58"/>
      <c r="AB582" s="148"/>
      <c r="AC582" s="149"/>
    </row>
    <row r="583" spans="3:29" x14ac:dyDescent="0.2">
      <c r="C583" s="58"/>
      <c r="D583" s="148"/>
      <c r="E583" s="149"/>
      <c r="F583" s="58"/>
      <c r="G583" s="148"/>
      <c r="H583" s="149"/>
      <c r="I583" s="58"/>
      <c r="J583" s="148"/>
      <c r="K583" s="149"/>
      <c r="L583" s="58"/>
      <c r="M583" s="148"/>
      <c r="N583" s="149"/>
      <c r="O583" s="58"/>
      <c r="P583" s="148"/>
      <c r="Q583" s="149"/>
      <c r="R583" s="58"/>
      <c r="S583" s="148"/>
      <c r="T583" s="149"/>
      <c r="U583" s="58"/>
      <c r="V583" s="148"/>
      <c r="W583" s="149"/>
      <c r="X583" s="58"/>
      <c r="Y583" s="148"/>
      <c r="Z583" s="149"/>
      <c r="AA583" s="58"/>
      <c r="AB583" s="148"/>
      <c r="AC583" s="149"/>
    </row>
    <row r="584" spans="3:29" x14ac:dyDescent="0.2">
      <c r="C584" s="58"/>
      <c r="D584" s="148"/>
      <c r="E584" s="149"/>
      <c r="F584" s="58"/>
      <c r="G584" s="148"/>
      <c r="H584" s="149"/>
      <c r="I584" s="58"/>
      <c r="J584" s="148"/>
      <c r="K584" s="149"/>
      <c r="L584" s="58"/>
      <c r="M584" s="148"/>
      <c r="N584" s="149"/>
      <c r="O584" s="58"/>
      <c r="P584" s="148"/>
      <c r="Q584" s="149"/>
      <c r="R584" s="58"/>
      <c r="S584" s="148"/>
      <c r="T584" s="149"/>
      <c r="U584" s="58"/>
      <c r="V584" s="148"/>
      <c r="W584" s="149"/>
      <c r="X584" s="58"/>
      <c r="Y584" s="148"/>
      <c r="Z584" s="149"/>
      <c r="AA584" s="58"/>
      <c r="AB584" s="148"/>
      <c r="AC584" s="149"/>
    </row>
    <row r="585" spans="3:29" x14ac:dyDescent="0.2">
      <c r="C585" s="58"/>
      <c r="D585" s="148"/>
      <c r="E585" s="149"/>
      <c r="F585" s="58"/>
      <c r="G585" s="148"/>
      <c r="H585" s="149"/>
      <c r="I585" s="58"/>
      <c r="J585" s="148"/>
      <c r="K585" s="149"/>
      <c r="L585" s="58"/>
      <c r="M585" s="148"/>
      <c r="N585" s="149"/>
      <c r="O585" s="58"/>
      <c r="P585" s="148"/>
      <c r="Q585" s="149"/>
      <c r="R585" s="58"/>
      <c r="S585" s="148"/>
      <c r="T585" s="149"/>
      <c r="U585" s="58"/>
      <c r="V585" s="148"/>
      <c r="W585" s="149"/>
      <c r="X585" s="58"/>
      <c r="Y585" s="148"/>
      <c r="Z585" s="149"/>
      <c r="AA585" s="58"/>
      <c r="AB585" s="148"/>
      <c r="AC585" s="149"/>
    </row>
    <row r="586" spans="3:29" x14ac:dyDescent="0.2">
      <c r="C586" s="58"/>
      <c r="D586" s="148"/>
      <c r="E586" s="149"/>
      <c r="F586" s="58"/>
      <c r="G586" s="148"/>
      <c r="H586" s="149"/>
      <c r="I586" s="58"/>
      <c r="J586" s="148"/>
      <c r="K586" s="149"/>
      <c r="L586" s="58"/>
      <c r="M586" s="148"/>
      <c r="N586" s="149"/>
      <c r="O586" s="58"/>
      <c r="P586" s="148"/>
      <c r="Q586" s="149"/>
      <c r="R586" s="58"/>
      <c r="S586" s="148"/>
      <c r="T586" s="149"/>
      <c r="U586" s="58"/>
      <c r="V586" s="148"/>
      <c r="W586" s="149"/>
      <c r="X586" s="58"/>
      <c r="Y586" s="148"/>
      <c r="Z586" s="149"/>
      <c r="AA586" s="58"/>
      <c r="AB586" s="148"/>
      <c r="AC586" s="149"/>
    </row>
    <row r="587" spans="3:29" x14ac:dyDescent="0.2">
      <c r="C587" s="58"/>
      <c r="D587" s="148"/>
      <c r="E587" s="149"/>
      <c r="F587" s="58"/>
      <c r="G587" s="148"/>
      <c r="H587" s="149"/>
      <c r="I587" s="58"/>
      <c r="J587" s="148"/>
      <c r="K587" s="149"/>
      <c r="L587" s="58"/>
      <c r="M587" s="148"/>
      <c r="N587" s="149"/>
      <c r="O587" s="58"/>
      <c r="P587" s="148"/>
      <c r="Q587" s="149"/>
      <c r="R587" s="58"/>
      <c r="S587" s="148"/>
      <c r="T587" s="149"/>
      <c r="U587" s="58"/>
      <c r="V587" s="148"/>
      <c r="W587" s="149"/>
      <c r="X587" s="58"/>
      <c r="Y587" s="148"/>
      <c r="Z587" s="149"/>
      <c r="AA587" s="58"/>
      <c r="AB587" s="148"/>
      <c r="AC587" s="149"/>
    </row>
    <row r="588" spans="3:29" x14ac:dyDescent="0.2">
      <c r="C588" s="58"/>
      <c r="D588" s="148"/>
      <c r="E588" s="149"/>
      <c r="F588" s="58"/>
      <c r="G588" s="148"/>
      <c r="H588" s="149"/>
      <c r="I588" s="58"/>
      <c r="J588" s="148"/>
      <c r="K588" s="149"/>
      <c r="L588" s="58"/>
      <c r="M588" s="148"/>
      <c r="N588" s="149"/>
      <c r="O588" s="58"/>
      <c r="P588" s="148"/>
      <c r="Q588" s="149"/>
      <c r="R588" s="58"/>
      <c r="S588" s="148"/>
      <c r="T588" s="149"/>
      <c r="U588" s="58"/>
      <c r="V588" s="148"/>
      <c r="W588" s="149"/>
      <c r="X588" s="58"/>
      <c r="Y588" s="148"/>
      <c r="Z588" s="149"/>
      <c r="AA588" s="58"/>
      <c r="AB588" s="148"/>
      <c r="AC588" s="149"/>
    </row>
    <row r="589" spans="3:29" x14ac:dyDescent="0.2">
      <c r="C589" s="58"/>
      <c r="D589" s="148"/>
      <c r="E589" s="149"/>
      <c r="F589" s="58"/>
      <c r="G589" s="148"/>
      <c r="H589" s="149"/>
      <c r="I589" s="58"/>
      <c r="J589" s="148"/>
      <c r="K589" s="149"/>
      <c r="L589" s="58"/>
      <c r="M589" s="148"/>
      <c r="N589" s="149"/>
      <c r="O589" s="58"/>
      <c r="P589" s="148"/>
      <c r="Q589" s="149"/>
      <c r="R589" s="58"/>
      <c r="S589" s="148"/>
      <c r="T589" s="149"/>
      <c r="U589" s="58"/>
      <c r="V589" s="148"/>
      <c r="W589" s="149"/>
      <c r="X589" s="58"/>
      <c r="Y589" s="148"/>
      <c r="Z589" s="149"/>
      <c r="AA589" s="58"/>
      <c r="AB589" s="148"/>
      <c r="AC589" s="149"/>
    </row>
    <row r="590" spans="3:29" x14ac:dyDescent="0.2">
      <c r="C590" s="58"/>
      <c r="D590" s="148"/>
      <c r="E590" s="149"/>
      <c r="F590" s="58"/>
      <c r="G590" s="148"/>
      <c r="H590" s="149"/>
      <c r="I590" s="58"/>
      <c r="J590" s="148"/>
      <c r="K590" s="149"/>
      <c r="L590" s="58"/>
      <c r="M590" s="148"/>
      <c r="N590" s="149"/>
      <c r="O590" s="58"/>
      <c r="P590" s="148"/>
      <c r="Q590" s="149"/>
      <c r="R590" s="58"/>
      <c r="S590" s="148"/>
      <c r="T590" s="149"/>
      <c r="U590" s="58"/>
      <c r="V590" s="148"/>
      <c r="W590" s="149"/>
      <c r="X590" s="58"/>
      <c r="Y590" s="148"/>
      <c r="Z590" s="149"/>
      <c r="AA590" s="58"/>
      <c r="AB590" s="148"/>
      <c r="AC590" s="149"/>
    </row>
    <row r="591" spans="3:29" x14ac:dyDescent="0.2">
      <c r="C591" s="58"/>
      <c r="D591" s="148"/>
      <c r="E591" s="149"/>
      <c r="F591" s="58"/>
      <c r="G591" s="148"/>
      <c r="H591" s="149"/>
      <c r="I591" s="58"/>
      <c r="J591" s="148"/>
      <c r="K591" s="149"/>
      <c r="L591" s="58"/>
      <c r="M591" s="148"/>
      <c r="N591" s="149"/>
      <c r="O591" s="58"/>
      <c r="P591" s="148"/>
      <c r="Q591" s="149"/>
      <c r="R591" s="58"/>
      <c r="S591" s="148"/>
      <c r="T591" s="149"/>
      <c r="U591" s="58"/>
      <c r="V591" s="148"/>
      <c r="W591" s="149"/>
      <c r="X591" s="58"/>
      <c r="Y591" s="148"/>
      <c r="Z591" s="149"/>
      <c r="AA591" s="58"/>
      <c r="AB591" s="148"/>
      <c r="AC591" s="149"/>
    </row>
    <row r="592" spans="3:29" x14ac:dyDescent="0.2">
      <c r="C592" s="58"/>
      <c r="D592" s="148"/>
      <c r="E592" s="149"/>
      <c r="F592" s="58"/>
      <c r="G592" s="148"/>
      <c r="H592" s="149"/>
      <c r="I592" s="58"/>
      <c r="J592" s="148"/>
      <c r="K592" s="149"/>
      <c r="L592" s="58"/>
      <c r="M592" s="148"/>
      <c r="N592" s="149"/>
      <c r="O592" s="58"/>
      <c r="P592" s="148"/>
      <c r="Q592" s="149"/>
      <c r="R592" s="58"/>
      <c r="S592" s="148"/>
      <c r="T592" s="149"/>
      <c r="U592" s="58"/>
      <c r="V592" s="148"/>
      <c r="W592" s="149"/>
      <c r="X592" s="58"/>
      <c r="Y592" s="148"/>
      <c r="Z592" s="149"/>
      <c r="AA592" s="58"/>
      <c r="AB592" s="148"/>
      <c r="AC592" s="149"/>
    </row>
    <row r="593" spans="3:29" x14ac:dyDescent="0.2">
      <c r="C593" s="58"/>
      <c r="D593" s="148"/>
      <c r="E593" s="149"/>
      <c r="F593" s="58"/>
      <c r="G593" s="148"/>
      <c r="H593" s="149"/>
      <c r="I593" s="58"/>
      <c r="J593" s="148"/>
      <c r="K593" s="149"/>
      <c r="L593" s="58"/>
      <c r="M593" s="148"/>
      <c r="N593" s="149"/>
      <c r="O593" s="58"/>
      <c r="P593" s="148"/>
      <c r="Q593" s="149"/>
      <c r="R593" s="58"/>
      <c r="S593" s="148"/>
      <c r="T593" s="149"/>
      <c r="U593" s="58"/>
      <c r="V593" s="148"/>
      <c r="W593" s="149"/>
      <c r="X593" s="58"/>
      <c r="Y593" s="148"/>
      <c r="Z593" s="149"/>
      <c r="AA593" s="58"/>
      <c r="AB593" s="148"/>
      <c r="AC593" s="149"/>
    </row>
    <row r="594" spans="3:29" x14ac:dyDescent="0.2">
      <c r="C594" s="58"/>
      <c r="D594" s="148"/>
      <c r="E594" s="149"/>
      <c r="F594" s="58"/>
      <c r="G594" s="148"/>
      <c r="H594" s="149"/>
      <c r="I594" s="58"/>
      <c r="J594" s="148"/>
      <c r="K594" s="149"/>
      <c r="L594" s="58"/>
      <c r="M594" s="148"/>
      <c r="N594" s="149"/>
      <c r="O594" s="58"/>
      <c r="P594" s="148"/>
      <c r="Q594" s="149"/>
      <c r="R594" s="58"/>
      <c r="S594" s="148"/>
      <c r="T594" s="149"/>
      <c r="U594" s="58"/>
      <c r="V594" s="148"/>
      <c r="W594" s="149"/>
      <c r="X594" s="58"/>
      <c r="Y594" s="148"/>
      <c r="Z594" s="149"/>
      <c r="AA594" s="58"/>
      <c r="AB594" s="148"/>
      <c r="AC594" s="149"/>
    </row>
    <row r="595" spans="3:29" x14ac:dyDescent="0.2">
      <c r="C595" s="58"/>
      <c r="D595" s="148"/>
      <c r="E595" s="149"/>
      <c r="F595" s="58"/>
      <c r="G595" s="148"/>
      <c r="H595" s="149"/>
      <c r="I595" s="58"/>
      <c r="J595" s="148"/>
      <c r="K595" s="149"/>
      <c r="L595" s="58"/>
      <c r="M595" s="148"/>
      <c r="N595" s="149"/>
      <c r="O595" s="58"/>
      <c r="P595" s="148"/>
      <c r="Q595" s="149"/>
      <c r="R595" s="58"/>
      <c r="S595" s="148"/>
      <c r="T595" s="149"/>
      <c r="U595" s="58"/>
      <c r="V595" s="148"/>
      <c r="W595" s="149"/>
      <c r="X595" s="58"/>
      <c r="Y595" s="148"/>
      <c r="Z595" s="149"/>
      <c r="AA595" s="58"/>
      <c r="AB595" s="148"/>
      <c r="AC595" s="149"/>
    </row>
    <row r="596" spans="3:29" x14ac:dyDescent="0.2">
      <c r="C596" s="58"/>
      <c r="D596" s="148"/>
      <c r="E596" s="149"/>
      <c r="F596" s="58"/>
      <c r="G596" s="148"/>
      <c r="H596" s="149"/>
      <c r="I596" s="58"/>
      <c r="J596" s="148"/>
      <c r="K596" s="149"/>
      <c r="L596" s="58"/>
      <c r="M596" s="148"/>
      <c r="N596" s="149"/>
      <c r="O596" s="58"/>
      <c r="P596" s="148"/>
      <c r="Q596" s="149"/>
      <c r="R596" s="58"/>
      <c r="S596" s="148"/>
      <c r="T596" s="149"/>
      <c r="U596" s="58"/>
      <c r="V596" s="148"/>
      <c r="W596" s="149"/>
      <c r="X596" s="58"/>
      <c r="Y596" s="148"/>
      <c r="Z596" s="149"/>
      <c r="AA596" s="58"/>
      <c r="AB596" s="148"/>
      <c r="AC596" s="149"/>
    </row>
    <row r="597" spans="3:29" x14ac:dyDescent="0.2">
      <c r="C597" s="58"/>
      <c r="D597" s="148"/>
      <c r="E597" s="149"/>
      <c r="F597" s="58"/>
      <c r="G597" s="148"/>
      <c r="H597" s="149"/>
      <c r="I597" s="58"/>
      <c r="J597" s="148"/>
      <c r="K597" s="149"/>
      <c r="L597" s="58"/>
      <c r="M597" s="148"/>
      <c r="N597" s="149"/>
      <c r="O597" s="58"/>
      <c r="P597" s="148"/>
      <c r="Q597" s="149"/>
      <c r="R597" s="58"/>
      <c r="S597" s="148"/>
      <c r="T597" s="149"/>
      <c r="U597" s="58"/>
      <c r="V597" s="148"/>
      <c r="W597" s="149"/>
      <c r="X597" s="58"/>
      <c r="Y597" s="148"/>
      <c r="Z597" s="149"/>
      <c r="AA597" s="58"/>
      <c r="AB597" s="148"/>
      <c r="AC597" s="149"/>
    </row>
    <row r="598" spans="3:29" x14ac:dyDescent="0.2">
      <c r="C598" s="58"/>
      <c r="D598" s="148"/>
      <c r="E598" s="149"/>
      <c r="F598" s="58"/>
      <c r="G598" s="148"/>
      <c r="H598" s="149"/>
      <c r="I598" s="58"/>
      <c r="J598" s="148"/>
      <c r="K598" s="149"/>
      <c r="L598" s="58"/>
      <c r="M598" s="148"/>
      <c r="N598" s="149"/>
      <c r="O598" s="58"/>
      <c r="P598" s="148"/>
      <c r="Q598" s="149"/>
      <c r="R598" s="58"/>
      <c r="S598" s="148"/>
      <c r="T598" s="149"/>
      <c r="U598" s="58"/>
      <c r="V598" s="148"/>
      <c r="W598" s="149"/>
      <c r="X598" s="58"/>
      <c r="Y598" s="148"/>
      <c r="Z598" s="149"/>
      <c r="AA598" s="58"/>
      <c r="AB598" s="148"/>
      <c r="AC598" s="149"/>
    </row>
    <row r="599" spans="3:29" x14ac:dyDescent="0.2">
      <c r="C599" s="58"/>
      <c r="D599" s="148"/>
      <c r="E599" s="149"/>
      <c r="F599" s="58"/>
      <c r="G599" s="148"/>
      <c r="H599" s="149"/>
      <c r="I599" s="58"/>
      <c r="J599" s="148"/>
      <c r="K599" s="149"/>
      <c r="L599" s="58"/>
      <c r="M599" s="148"/>
      <c r="N599" s="149"/>
      <c r="O599" s="58"/>
      <c r="P599" s="148"/>
      <c r="Q599" s="149"/>
      <c r="R599" s="58"/>
      <c r="S599" s="148"/>
      <c r="T599" s="149"/>
      <c r="U599" s="58"/>
      <c r="V599" s="148"/>
      <c r="W599" s="149"/>
      <c r="X599" s="58"/>
      <c r="Y599" s="148"/>
      <c r="Z599" s="149"/>
      <c r="AA599" s="58"/>
      <c r="AB599" s="148"/>
      <c r="AC599" s="149"/>
    </row>
    <row r="600" spans="3:29" x14ac:dyDescent="0.2">
      <c r="C600" s="58"/>
      <c r="D600" s="148"/>
      <c r="E600" s="149"/>
      <c r="F600" s="58"/>
      <c r="G600" s="148"/>
      <c r="H600" s="149"/>
      <c r="I600" s="58"/>
      <c r="J600" s="148"/>
      <c r="K600" s="149"/>
      <c r="L600" s="58"/>
      <c r="M600" s="148"/>
      <c r="N600" s="149"/>
      <c r="O600" s="58"/>
      <c r="P600" s="148"/>
      <c r="Q600" s="149"/>
      <c r="R600" s="58"/>
      <c r="S600" s="148"/>
      <c r="T600" s="149"/>
      <c r="U600" s="58"/>
      <c r="V600" s="148"/>
      <c r="W600" s="149"/>
      <c r="X600" s="58"/>
      <c r="Y600" s="148"/>
      <c r="Z600" s="149"/>
      <c r="AA600" s="58"/>
      <c r="AB600" s="148"/>
      <c r="AC600" s="149"/>
    </row>
    <row r="601" spans="3:29" x14ac:dyDescent="0.2">
      <c r="C601" s="58"/>
      <c r="D601" s="148"/>
      <c r="E601" s="149"/>
      <c r="F601" s="58"/>
      <c r="G601" s="148"/>
      <c r="H601" s="149"/>
      <c r="I601" s="58"/>
      <c r="J601" s="148"/>
      <c r="K601" s="149"/>
      <c r="L601" s="58"/>
      <c r="M601" s="148"/>
      <c r="N601" s="149"/>
      <c r="O601" s="58"/>
      <c r="P601" s="148"/>
      <c r="Q601" s="149"/>
      <c r="R601" s="58"/>
      <c r="S601" s="148"/>
      <c r="T601" s="149"/>
      <c r="U601" s="58"/>
      <c r="V601" s="148"/>
      <c r="W601" s="149"/>
      <c r="X601" s="58"/>
      <c r="Y601" s="148"/>
      <c r="Z601" s="149"/>
      <c r="AA601" s="58"/>
      <c r="AB601" s="148"/>
      <c r="AC601" s="149"/>
    </row>
    <row r="602" spans="3:29" x14ac:dyDescent="0.2">
      <c r="C602" s="58"/>
      <c r="D602" s="148"/>
      <c r="E602" s="149"/>
      <c r="F602" s="58"/>
      <c r="G602" s="148"/>
      <c r="H602" s="149"/>
      <c r="I602" s="58"/>
      <c r="J602" s="148"/>
      <c r="K602" s="149"/>
      <c r="L602" s="58"/>
      <c r="M602" s="148"/>
      <c r="N602" s="149"/>
      <c r="O602" s="58"/>
      <c r="P602" s="148"/>
      <c r="Q602" s="149"/>
      <c r="R602" s="58"/>
      <c r="S602" s="148"/>
      <c r="T602" s="149"/>
      <c r="U602" s="58"/>
      <c r="V602" s="148"/>
      <c r="W602" s="149"/>
      <c r="X602" s="58"/>
      <c r="Y602" s="148"/>
      <c r="Z602" s="149"/>
      <c r="AA602" s="58"/>
      <c r="AB602" s="148"/>
      <c r="AC602" s="149"/>
    </row>
    <row r="603" spans="3:29" x14ac:dyDescent="0.2">
      <c r="C603" s="58"/>
      <c r="D603" s="148"/>
      <c r="E603" s="149"/>
      <c r="F603" s="58"/>
      <c r="G603" s="148"/>
      <c r="H603" s="149"/>
      <c r="I603" s="58"/>
      <c r="J603" s="148"/>
      <c r="K603" s="149"/>
      <c r="L603" s="58"/>
      <c r="M603" s="148"/>
      <c r="N603" s="149"/>
      <c r="O603" s="58"/>
      <c r="P603" s="148"/>
      <c r="Q603" s="149"/>
      <c r="R603" s="58"/>
      <c r="S603" s="148"/>
      <c r="T603" s="149"/>
      <c r="U603" s="58"/>
      <c r="V603" s="148"/>
      <c r="W603" s="149"/>
      <c r="X603" s="58"/>
      <c r="Y603" s="148"/>
      <c r="Z603" s="149"/>
      <c r="AA603" s="58"/>
      <c r="AB603" s="148"/>
      <c r="AC603" s="149"/>
    </row>
    <row r="604" spans="3:29" x14ac:dyDescent="0.2">
      <c r="C604" s="58"/>
      <c r="D604" s="148"/>
      <c r="E604" s="149"/>
      <c r="F604" s="58"/>
      <c r="G604" s="148"/>
      <c r="H604" s="149"/>
      <c r="I604" s="58"/>
      <c r="J604" s="148"/>
      <c r="K604" s="149"/>
      <c r="L604" s="58"/>
      <c r="M604" s="148"/>
      <c r="N604" s="149"/>
      <c r="O604" s="58"/>
      <c r="P604" s="148"/>
      <c r="Q604" s="149"/>
      <c r="R604" s="58"/>
      <c r="S604" s="148"/>
      <c r="T604" s="149"/>
      <c r="U604" s="58"/>
      <c r="V604" s="148"/>
      <c r="W604" s="149"/>
      <c r="X604" s="58"/>
      <c r="Y604" s="148"/>
      <c r="Z604" s="149"/>
      <c r="AA604" s="58"/>
      <c r="AB604" s="148"/>
      <c r="AC604" s="149"/>
    </row>
    <row r="605" spans="3:29" x14ac:dyDescent="0.2">
      <c r="C605" s="58"/>
      <c r="D605" s="148"/>
      <c r="E605" s="149"/>
      <c r="F605" s="58"/>
      <c r="G605" s="148"/>
      <c r="H605" s="149"/>
      <c r="I605" s="58"/>
      <c r="J605" s="148"/>
      <c r="K605" s="149"/>
      <c r="L605" s="58"/>
      <c r="M605" s="148"/>
      <c r="N605" s="149"/>
      <c r="O605" s="58"/>
      <c r="P605" s="148"/>
      <c r="Q605" s="149"/>
      <c r="R605" s="58"/>
      <c r="S605" s="148"/>
      <c r="T605" s="149"/>
      <c r="U605" s="58"/>
      <c r="V605" s="148"/>
      <c r="W605" s="149"/>
      <c r="X605" s="58"/>
      <c r="Y605" s="148"/>
      <c r="Z605" s="149"/>
      <c r="AA605" s="58"/>
      <c r="AB605" s="148"/>
      <c r="AC605" s="149"/>
    </row>
    <row r="606" spans="3:29" x14ac:dyDescent="0.2">
      <c r="C606" s="58"/>
      <c r="D606" s="148"/>
      <c r="E606" s="149"/>
      <c r="F606" s="58"/>
      <c r="G606" s="148"/>
      <c r="H606" s="149"/>
      <c r="I606" s="58"/>
      <c r="J606" s="148"/>
      <c r="K606" s="149"/>
      <c r="L606" s="58"/>
      <c r="M606" s="148"/>
      <c r="N606" s="149"/>
      <c r="O606" s="58"/>
      <c r="P606" s="148"/>
      <c r="Q606" s="149"/>
      <c r="R606" s="58"/>
      <c r="S606" s="148"/>
      <c r="T606" s="149"/>
      <c r="U606" s="58"/>
      <c r="V606" s="148"/>
      <c r="W606" s="149"/>
      <c r="X606" s="58"/>
      <c r="Y606" s="148"/>
      <c r="Z606" s="149"/>
      <c r="AA606" s="58"/>
      <c r="AB606" s="148"/>
      <c r="AC606" s="149"/>
    </row>
    <row r="607" spans="3:29" x14ac:dyDescent="0.2">
      <c r="C607" s="58"/>
      <c r="D607" s="148"/>
      <c r="E607" s="149"/>
      <c r="F607" s="58"/>
      <c r="G607" s="148"/>
      <c r="H607" s="149"/>
      <c r="I607" s="58"/>
      <c r="J607" s="148"/>
      <c r="K607" s="149"/>
      <c r="L607" s="58"/>
      <c r="M607" s="148"/>
      <c r="N607" s="149"/>
      <c r="O607" s="58"/>
      <c r="P607" s="148"/>
      <c r="Q607" s="149"/>
      <c r="R607" s="58"/>
      <c r="S607" s="148"/>
      <c r="T607" s="149"/>
      <c r="U607" s="58"/>
      <c r="V607" s="148"/>
      <c r="W607" s="149"/>
      <c r="X607" s="58"/>
      <c r="Y607" s="148"/>
      <c r="Z607" s="149"/>
      <c r="AA607" s="58"/>
      <c r="AB607" s="148"/>
      <c r="AC607" s="149"/>
    </row>
    <row r="608" spans="3:29" x14ac:dyDescent="0.2">
      <c r="C608" s="58"/>
      <c r="D608" s="148"/>
      <c r="E608" s="149"/>
      <c r="F608" s="58"/>
      <c r="G608" s="148"/>
      <c r="H608" s="149"/>
      <c r="I608" s="58"/>
      <c r="J608" s="148"/>
      <c r="K608" s="149"/>
      <c r="L608" s="58"/>
      <c r="M608" s="148"/>
      <c r="N608" s="149"/>
      <c r="O608" s="58"/>
      <c r="P608" s="148"/>
      <c r="Q608" s="149"/>
      <c r="R608" s="58"/>
      <c r="S608" s="148"/>
      <c r="T608" s="149"/>
      <c r="U608" s="58"/>
      <c r="V608" s="148"/>
      <c r="W608" s="149"/>
      <c r="X608" s="58"/>
      <c r="Y608" s="148"/>
      <c r="Z608" s="149"/>
      <c r="AA608" s="58"/>
      <c r="AB608" s="148"/>
      <c r="AC608" s="149"/>
    </row>
    <row r="609" spans="3:29" x14ac:dyDescent="0.2">
      <c r="C609" s="58"/>
      <c r="D609" s="148"/>
      <c r="E609" s="149"/>
      <c r="F609" s="58"/>
      <c r="G609" s="148"/>
      <c r="H609" s="149"/>
      <c r="I609" s="58"/>
      <c r="J609" s="148"/>
      <c r="K609" s="149"/>
      <c r="L609" s="58"/>
      <c r="M609" s="148"/>
      <c r="N609" s="149"/>
      <c r="O609" s="58"/>
      <c r="P609" s="148"/>
      <c r="Q609" s="149"/>
      <c r="R609" s="58"/>
      <c r="S609" s="148"/>
      <c r="T609" s="149"/>
      <c r="U609" s="58"/>
      <c r="V609" s="148"/>
      <c r="W609" s="149"/>
      <c r="X609" s="58"/>
      <c r="Y609" s="148"/>
      <c r="Z609" s="149"/>
      <c r="AA609" s="58"/>
      <c r="AB609" s="148"/>
      <c r="AC609" s="149"/>
    </row>
    <row r="610" spans="3:29" x14ac:dyDescent="0.2">
      <c r="C610" s="58"/>
      <c r="D610" s="148"/>
      <c r="E610" s="149"/>
      <c r="F610" s="58"/>
      <c r="G610" s="148"/>
      <c r="H610" s="149"/>
      <c r="I610" s="58"/>
      <c r="J610" s="148"/>
      <c r="K610" s="149"/>
      <c r="L610" s="58"/>
      <c r="M610" s="148"/>
      <c r="N610" s="149"/>
      <c r="O610" s="58"/>
      <c r="P610" s="148"/>
      <c r="Q610" s="149"/>
      <c r="R610" s="58"/>
      <c r="S610" s="148"/>
      <c r="T610" s="149"/>
      <c r="U610" s="58"/>
      <c r="V610" s="148"/>
      <c r="W610" s="149"/>
      <c r="X610" s="58"/>
      <c r="Y610" s="148"/>
      <c r="Z610" s="149"/>
      <c r="AA610" s="58"/>
      <c r="AB610" s="148"/>
      <c r="AC610" s="149"/>
    </row>
    <row r="611" spans="3:29" x14ac:dyDescent="0.2">
      <c r="C611" s="58"/>
      <c r="D611" s="148"/>
      <c r="E611" s="149"/>
      <c r="F611" s="58"/>
      <c r="G611" s="148"/>
      <c r="H611" s="149"/>
      <c r="I611" s="58"/>
      <c r="J611" s="148"/>
      <c r="K611" s="149"/>
      <c r="L611" s="58"/>
      <c r="M611" s="148"/>
      <c r="N611" s="149"/>
      <c r="O611" s="58"/>
      <c r="P611" s="148"/>
      <c r="Q611" s="149"/>
      <c r="R611" s="58"/>
      <c r="S611" s="148"/>
      <c r="T611" s="149"/>
      <c r="U611" s="58"/>
      <c r="V611" s="148"/>
      <c r="W611" s="149"/>
      <c r="X611" s="58"/>
      <c r="Y611" s="148"/>
      <c r="Z611" s="149"/>
      <c r="AA611" s="58"/>
      <c r="AB611" s="148"/>
      <c r="AC611" s="149"/>
    </row>
    <row r="612" spans="3:29" x14ac:dyDescent="0.2">
      <c r="C612" s="58"/>
      <c r="D612" s="148"/>
      <c r="E612" s="149"/>
      <c r="F612" s="58"/>
      <c r="G612" s="148"/>
      <c r="H612" s="149"/>
      <c r="I612" s="58"/>
      <c r="J612" s="148"/>
      <c r="K612" s="149"/>
      <c r="L612" s="58"/>
      <c r="M612" s="148"/>
      <c r="N612" s="149"/>
      <c r="O612" s="58"/>
      <c r="P612" s="148"/>
      <c r="Q612" s="149"/>
      <c r="R612" s="58"/>
      <c r="S612" s="148"/>
      <c r="T612" s="149"/>
      <c r="U612" s="58"/>
      <c r="V612" s="148"/>
      <c r="W612" s="149"/>
      <c r="X612" s="58"/>
      <c r="Y612" s="148"/>
      <c r="Z612" s="149"/>
      <c r="AA612" s="58"/>
      <c r="AB612" s="148"/>
      <c r="AC612" s="149"/>
    </row>
    <row r="613" spans="3:29" x14ac:dyDescent="0.2">
      <c r="C613" s="58"/>
      <c r="D613" s="148"/>
      <c r="E613" s="149"/>
      <c r="F613" s="58"/>
      <c r="G613" s="148"/>
      <c r="H613" s="149"/>
      <c r="I613" s="58"/>
      <c r="J613" s="148"/>
      <c r="K613" s="149"/>
      <c r="L613" s="58"/>
      <c r="M613" s="148"/>
      <c r="N613" s="149"/>
      <c r="O613" s="58"/>
      <c r="P613" s="148"/>
      <c r="Q613" s="149"/>
      <c r="R613" s="58"/>
      <c r="S613" s="148"/>
      <c r="T613" s="149"/>
      <c r="U613" s="58"/>
      <c r="V613" s="148"/>
      <c r="W613" s="149"/>
      <c r="X613" s="58"/>
      <c r="Y613" s="148"/>
      <c r="Z613" s="149"/>
      <c r="AA613" s="58"/>
      <c r="AB613" s="148"/>
      <c r="AC613" s="149"/>
    </row>
    <row r="614" spans="3:29" x14ac:dyDescent="0.2">
      <c r="C614" s="58"/>
      <c r="D614" s="148"/>
      <c r="E614" s="149"/>
      <c r="F614" s="58"/>
      <c r="G614" s="148"/>
      <c r="H614" s="149"/>
      <c r="I614" s="58"/>
      <c r="J614" s="148"/>
      <c r="K614" s="149"/>
      <c r="L614" s="58"/>
      <c r="M614" s="148"/>
      <c r="N614" s="149"/>
      <c r="O614" s="58"/>
      <c r="P614" s="148"/>
      <c r="Q614" s="149"/>
      <c r="R614" s="58"/>
      <c r="S614" s="148"/>
      <c r="T614" s="149"/>
      <c r="U614" s="58"/>
      <c r="V614" s="148"/>
      <c r="W614" s="149"/>
      <c r="X614" s="58"/>
      <c r="Y614" s="148"/>
      <c r="Z614" s="149"/>
      <c r="AA614" s="58"/>
      <c r="AB614" s="148"/>
      <c r="AC614" s="149"/>
    </row>
    <row r="615" spans="3:29" x14ac:dyDescent="0.2">
      <c r="C615" s="58"/>
      <c r="D615" s="148"/>
      <c r="E615" s="149"/>
      <c r="F615" s="58"/>
      <c r="G615" s="148"/>
      <c r="H615" s="149"/>
      <c r="I615" s="58"/>
      <c r="J615" s="148"/>
      <c r="K615" s="149"/>
      <c r="L615" s="58"/>
      <c r="M615" s="148"/>
      <c r="N615" s="149"/>
      <c r="O615" s="58"/>
      <c r="P615" s="148"/>
      <c r="Q615" s="149"/>
      <c r="R615" s="58"/>
      <c r="S615" s="148"/>
      <c r="T615" s="149"/>
      <c r="U615" s="58"/>
      <c r="V615" s="148"/>
      <c r="W615" s="149"/>
      <c r="X615" s="58"/>
      <c r="Y615" s="148"/>
      <c r="Z615" s="149"/>
      <c r="AA615" s="58"/>
      <c r="AB615" s="148"/>
      <c r="AC615" s="149"/>
    </row>
    <row r="616" spans="3:29" x14ac:dyDescent="0.2">
      <c r="C616" s="58"/>
      <c r="D616" s="148"/>
      <c r="E616" s="149"/>
      <c r="F616" s="58"/>
      <c r="G616" s="148"/>
      <c r="H616" s="149"/>
      <c r="I616" s="58"/>
      <c r="J616" s="148"/>
      <c r="K616" s="149"/>
      <c r="L616" s="58"/>
      <c r="M616" s="148"/>
      <c r="N616" s="149"/>
      <c r="O616" s="58"/>
      <c r="P616" s="148"/>
      <c r="Q616" s="149"/>
      <c r="R616" s="58"/>
      <c r="S616" s="148"/>
      <c r="T616" s="149"/>
      <c r="U616" s="58"/>
      <c r="V616" s="148"/>
      <c r="W616" s="149"/>
      <c r="X616" s="58"/>
      <c r="Y616" s="148"/>
      <c r="Z616" s="149"/>
      <c r="AA616" s="58"/>
      <c r="AB616" s="148"/>
      <c r="AC616" s="149"/>
    </row>
    <row r="617" spans="3:29" x14ac:dyDescent="0.2">
      <c r="C617" s="58"/>
      <c r="D617" s="148"/>
      <c r="E617" s="149"/>
      <c r="F617" s="58"/>
      <c r="G617" s="148"/>
      <c r="H617" s="149"/>
      <c r="I617" s="58"/>
      <c r="J617" s="148"/>
      <c r="K617" s="149"/>
      <c r="L617" s="58"/>
      <c r="M617" s="148"/>
      <c r="N617" s="149"/>
      <c r="O617" s="58"/>
      <c r="P617" s="148"/>
      <c r="Q617" s="149"/>
      <c r="R617" s="58"/>
      <c r="S617" s="148"/>
      <c r="T617" s="149"/>
      <c r="U617" s="58"/>
      <c r="V617" s="148"/>
      <c r="W617" s="149"/>
      <c r="X617" s="58"/>
      <c r="Y617" s="148"/>
      <c r="Z617" s="149"/>
      <c r="AA617" s="58"/>
      <c r="AB617" s="148"/>
      <c r="AC617" s="149"/>
    </row>
    <row r="618" spans="3:29" x14ac:dyDescent="0.2">
      <c r="C618" s="58"/>
      <c r="D618" s="148"/>
      <c r="E618" s="149"/>
      <c r="F618" s="58"/>
      <c r="G618" s="148"/>
      <c r="H618" s="149"/>
      <c r="I618" s="58"/>
      <c r="J618" s="148"/>
      <c r="K618" s="149"/>
      <c r="L618" s="58"/>
      <c r="M618" s="148"/>
      <c r="N618" s="149"/>
      <c r="O618" s="58"/>
      <c r="P618" s="148"/>
      <c r="Q618" s="149"/>
      <c r="R618" s="58"/>
      <c r="S618" s="148"/>
      <c r="T618" s="149"/>
      <c r="U618" s="58"/>
      <c r="V618" s="148"/>
      <c r="W618" s="149"/>
      <c r="X618" s="58"/>
      <c r="Y618" s="148"/>
      <c r="Z618" s="149"/>
      <c r="AA618" s="58"/>
      <c r="AB618" s="148"/>
      <c r="AC618" s="149"/>
    </row>
    <row r="619" spans="3:29" x14ac:dyDescent="0.2">
      <c r="C619" s="58"/>
      <c r="D619" s="148"/>
      <c r="E619" s="149"/>
      <c r="F619" s="58"/>
      <c r="G619" s="148"/>
      <c r="H619" s="149"/>
      <c r="I619" s="58"/>
      <c r="J619" s="148"/>
      <c r="K619" s="149"/>
      <c r="L619" s="58"/>
      <c r="M619" s="148"/>
      <c r="N619" s="149"/>
      <c r="O619" s="58"/>
      <c r="P619" s="148"/>
      <c r="Q619" s="149"/>
      <c r="R619" s="58"/>
      <c r="S619" s="148"/>
      <c r="T619" s="149"/>
      <c r="U619" s="58"/>
      <c r="V619" s="148"/>
      <c r="W619" s="149"/>
      <c r="X619" s="58"/>
      <c r="Y619" s="148"/>
      <c r="Z619" s="149"/>
      <c r="AA619" s="58"/>
      <c r="AB619" s="148"/>
      <c r="AC619" s="149"/>
    </row>
    <row r="620" spans="3:29" x14ac:dyDescent="0.2">
      <c r="C620" s="58"/>
      <c r="D620" s="148"/>
      <c r="E620" s="149"/>
      <c r="F620" s="58"/>
      <c r="G620" s="148"/>
      <c r="H620" s="149"/>
      <c r="I620" s="58"/>
      <c r="J620" s="148"/>
      <c r="K620" s="149"/>
      <c r="L620" s="58"/>
      <c r="M620" s="148"/>
      <c r="N620" s="149"/>
      <c r="O620" s="58"/>
      <c r="P620" s="148"/>
      <c r="Q620" s="149"/>
      <c r="R620" s="58"/>
      <c r="S620" s="148"/>
      <c r="T620" s="149"/>
      <c r="U620" s="58"/>
      <c r="V620" s="148"/>
      <c r="W620" s="149"/>
      <c r="X620" s="58"/>
      <c r="Y620" s="148"/>
      <c r="Z620" s="149"/>
      <c r="AA620" s="58"/>
      <c r="AB620" s="148"/>
      <c r="AC620" s="149"/>
    </row>
    <row r="621" spans="3:29" x14ac:dyDescent="0.2">
      <c r="C621" s="58"/>
      <c r="D621" s="148"/>
      <c r="E621" s="149"/>
      <c r="F621" s="58"/>
      <c r="G621" s="148"/>
      <c r="H621" s="149"/>
      <c r="I621" s="58"/>
      <c r="J621" s="148"/>
      <c r="K621" s="149"/>
      <c r="L621" s="58"/>
      <c r="M621" s="148"/>
      <c r="N621" s="149"/>
      <c r="O621" s="58"/>
      <c r="P621" s="148"/>
      <c r="Q621" s="149"/>
      <c r="R621" s="58"/>
      <c r="S621" s="148"/>
      <c r="T621" s="149"/>
      <c r="U621" s="58"/>
      <c r="V621" s="148"/>
      <c r="W621" s="149"/>
      <c r="X621" s="58"/>
      <c r="Y621" s="148"/>
      <c r="Z621" s="149"/>
      <c r="AA621" s="58"/>
      <c r="AB621" s="148"/>
      <c r="AC621" s="149"/>
    </row>
    <row r="622" spans="3:29" x14ac:dyDescent="0.2">
      <c r="C622" s="58"/>
      <c r="D622" s="148"/>
      <c r="E622" s="149"/>
      <c r="F622" s="58"/>
      <c r="G622" s="148"/>
      <c r="H622" s="149"/>
      <c r="I622" s="58"/>
      <c r="J622" s="148"/>
      <c r="K622" s="149"/>
      <c r="L622" s="58"/>
      <c r="M622" s="148"/>
      <c r="N622" s="149"/>
      <c r="O622" s="58"/>
      <c r="P622" s="148"/>
      <c r="Q622" s="149"/>
      <c r="R622" s="58"/>
      <c r="S622" s="148"/>
      <c r="T622" s="149"/>
      <c r="U622" s="58"/>
      <c r="V622" s="148"/>
      <c r="W622" s="149"/>
      <c r="X622" s="58"/>
      <c r="Y622" s="148"/>
      <c r="Z622" s="149"/>
      <c r="AA622" s="58"/>
      <c r="AB622" s="148"/>
      <c r="AC622" s="149"/>
    </row>
    <row r="623" spans="3:29" x14ac:dyDescent="0.2">
      <c r="C623" s="58"/>
      <c r="D623" s="148"/>
      <c r="E623" s="149"/>
      <c r="F623" s="58"/>
      <c r="G623" s="148"/>
      <c r="H623" s="149"/>
      <c r="I623" s="58"/>
      <c r="J623" s="148"/>
      <c r="K623" s="149"/>
      <c r="L623" s="58"/>
      <c r="M623" s="148"/>
      <c r="N623" s="149"/>
      <c r="O623" s="58"/>
      <c r="P623" s="148"/>
      <c r="Q623" s="149"/>
      <c r="R623" s="58"/>
      <c r="S623" s="148"/>
      <c r="T623" s="149"/>
      <c r="U623" s="58"/>
      <c r="V623" s="148"/>
      <c r="W623" s="149"/>
      <c r="X623" s="58"/>
      <c r="Y623" s="148"/>
      <c r="Z623" s="149"/>
      <c r="AA623" s="58"/>
      <c r="AB623" s="148"/>
      <c r="AC623" s="149"/>
    </row>
    <row r="624" spans="3:29" x14ac:dyDescent="0.2">
      <c r="C624" s="58"/>
      <c r="D624" s="148"/>
      <c r="E624" s="149"/>
      <c r="F624" s="58"/>
      <c r="G624" s="148"/>
      <c r="H624" s="149"/>
      <c r="I624" s="58"/>
      <c r="J624" s="148"/>
      <c r="K624" s="149"/>
      <c r="L624" s="58"/>
      <c r="M624" s="148"/>
      <c r="N624" s="149"/>
      <c r="O624" s="58"/>
      <c r="P624" s="148"/>
      <c r="Q624" s="149"/>
      <c r="R624" s="58"/>
      <c r="S624" s="148"/>
      <c r="T624" s="149"/>
      <c r="U624" s="58"/>
      <c r="V624" s="148"/>
      <c r="W624" s="149"/>
      <c r="X624" s="58"/>
      <c r="Y624" s="148"/>
      <c r="Z624" s="149"/>
      <c r="AA624" s="58"/>
      <c r="AB624" s="148"/>
      <c r="AC624" s="149"/>
    </row>
    <row r="625" spans="3:29" x14ac:dyDescent="0.2">
      <c r="C625" s="58"/>
      <c r="D625" s="148"/>
      <c r="E625" s="149"/>
      <c r="F625" s="58"/>
      <c r="G625" s="148"/>
      <c r="H625" s="149"/>
      <c r="I625" s="58"/>
      <c r="J625" s="148"/>
      <c r="K625" s="149"/>
      <c r="L625" s="58"/>
      <c r="M625" s="148"/>
      <c r="N625" s="149"/>
      <c r="O625" s="58"/>
      <c r="P625" s="148"/>
      <c r="Q625" s="149"/>
      <c r="R625" s="58"/>
      <c r="S625" s="148"/>
      <c r="T625" s="149"/>
      <c r="U625" s="58"/>
      <c r="V625" s="148"/>
      <c r="W625" s="149"/>
      <c r="X625" s="58"/>
      <c r="Y625" s="148"/>
      <c r="Z625" s="149"/>
      <c r="AA625" s="58"/>
      <c r="AB625" s="148"/>
      <c r="AC625" s="149"/>
    </row>
    <row r="626" spans="3:29" x14ac:dyDescent="0.2">
      <c r="C626" s="58"/>
      <c r="D626" s="148"/>
      <c r="E626" s="149"/>
      <c r="F626" s="58"/>
      <c r="G626" s="148"/>
      <c r="H626" s="149"/>
      <c r="I626" s="58"/>
      <c r="J626" s="148"/>
      <c r="K626" s="149"/>
      <c r="L626" s="58"/>
      <c r="M626" s="148"/>
      <c r="N626" s="149"/>
      <c r="O626" s="58"/>
      <c r="P626" s="148"/>
      <c r="Q626" s="149"/>
      <c r="R626" s="58"/>
      <c r="S626" s="148"/>
      <c r="T626" s="149"/>
      <c r="U626" s="58"/>
      <c r="V626" s="148"/>
      <c r="W626" s="149"/>
      <c r="X626" s="58"/>
      <c r="Y626" s="148"/>
      <c r="Z626" s="149"/>
      <c r="AA626" s="58"/>
      <c r="AB626" s="148"/>
      <c r="AC626" s="149"/>
    </row>
    <row r="627" spans="3:29" x14ac:dyDescent="0.2">
      <c r="C627" s="58"/>
      <c r="D627" s="148"/>
      <c r="E627" s="149"/>
      <c r="F627" s="58"/>
      <c r="G627" s="148"/>
      <c r="H627" s="149"/>
      <c r="I627" s="58"/>
      <c r="J627" s="148"/>
      <c r="K627" s="149"/>
      <c r="L627" s="58"/>
      <c r="M627" s="148"/>
      <c r="N627" s="149"/>
      <c r="O627" s="58"/>
      <c r="P627" s="148"/>
      <c r="Q627" s="149"/>
      <c r="R627" s="58"/>
      <c r="S627" s="148"/>
      <c r="T627" s="149"/>
      <c r="U627" s="58"/>
      <c r="V627" s="148"/>
      <c r="W627" s="149"/>
      <c r="X627" s="58"/>
      <c r="Y627" s="148"/>
      <c r="Z627" s="149"/>
      <c r="AA627" s="58"/>
      <c r="AB627" s="148"/>
      <c r="AC627" s="149"/>
    </row>
    <row r="628" spans="3:29" x14ac:dyDescent="0.2">
      <c r="C628" s="58"/>
      <c r="D628" s="148"/>
      <c r="E628" s="149"/>
      <c r="F628" s="58"/>
      <c r="G628" s="148"/>
      <c r="H628" s="149"/>
      <c r="I628" s="58"/>
      <c r="J628" s="148"/>
      <c r="K628" s="149"/>
      <c r="L628" s="58"/>
      <c r="M628" s="148"/>
      <c r="N628" s="149"/>
      <c r="O628" s="58"/>
      <c r="P628" s="148"/>
      <c r="Q628" s="149"/>
      <c r="R628" s="58"/>
      <c r="S628" s="148"/>
      <c r="T628" s="149"/>
      <c r="U628" s="58"/>
      <c r="V628" s="148"/>
      <c r="W628" s="149"/>
      <c r="X628" s="58"/>
      <c r="Y628" s="148"/>
      <c r="Z628" s="149"/>
      <c r="AA628" s="58"/>
      <c r="AB628" s="148"/>
      <c r="AC628" s="149"/>
    </row>
    <row r="629" spans="3:29" x14ac:dyDescent="0.2">
      <c r="C629" s="58"/>
      <c r="D629" s="148"/>
      <c r="E629" s="149"/>
      <c r="F629" s="58"/>
      <c r="G629" s="148"/>
      <c r="H629" s="149"/>
      <c r="I629" s="58"/>
      <c r="J629" s="148"/>
      <c r="K629" s="149"/>
      <c r="L629" s="58"/>
      <c r="M629" s="148"/>
      <c r="N629" s="149"/>
      <c r="O629" s="58"/>
      <c r="P629" s="148"/>
      <c r="Q629" s="149"/>
      <c r="R629" s="58"/>
      <c r="S629" s="148"/>
      <c r="T629" s="149"/>
      <c r="U629" s="58"/>
      <c r="V629" s="148"/>
      <c r="W629" s="149"/>
      <c r="X629" s="58"/>
      <c r="Y629" s="148"/>
      <c r="Z629" s="149"/>
      <c r="AA629" s="58"/>
      <c r="AB629" s="148"/>
      <c r="AC629" s="149"/>
    </row>
    <row r="630" spans="3:29" x14ac:dyDescent="0.2">
      <c r="C630" s="58"/>
      <c r="D630" s="148"/>
      <c r="E630" s="149"/>
      <c r="F630" s="58"/>
      <c r="G630" s="148"/>
      <c r="H630" s="149"/>
      <c r="I630" s="58"/>
      <c r="J630" s="148"/>
      <c r="K630" s="149"/>
      <c r="L630" s="58"/>
      <c r="M630" s="148"/>
      <c r="N630" s="149"/>
      <c r="O630" s="58"/>
      <c r="P630" s="148"/>
      <c r="Q630" s="149"/>
      <c r="R630" s="58"/>
      <c r="S630" s="148"/>
      <c r="T630" s="149"/>
      <c r="U630" s="58"/>
      <c r="V630" s="148"/>
      <c r="W630" s="149"/>
      <c r="X630" s="58"/>
      <c r="Y630" s="148"/>
      <c r="Z630" s="149"/>
      <c r="AA630" s="58"/>
      <c r="AB630" s="148"/>
      <c r="AC630" s="149"/>
    </row>
    <row r="631" spans="3:29" x14ac:dyDescent="0.2">
      <c r="C631" s="58"/>
      <c r="D631" s="148"/>
      <c r="E631" s="149"/>
      <c r="F631" s="58"/>
      <c r="G631" s="148"/>
      <c r="H631" s="149"/>
      <c r="I631" s="58"/>
      <c r="J631" s="148"/>
      <c r="K631" s="149"/>
      <c r="L631" s="58"/>
      <c r="M631" s="148"/>
      <c r="N631" s="149"/>
      <c r="O631" s="58"/>
      <c r="P631" s="148"/>
      <c r="Q631" s="149"/>
      <c r="R631" s="58"/>
      <c r="S631" s="148"/>
      <c r="T631" s="149"/>
      <c r="U631" s="58"/>
      <c r="V631" s="148"/>
      <c r="W631" s="149"/>
      <c r="X631" s="58"/>
      <c r="Y631" s="148"/>
      <c r="Z631" s="149"/>
      <c r="AA631" s="58"/>
      <c r="AB631" s="148"/>
      <c r="AC631" s="149"/>
    </row>
    <row r="632" spans="3:29" x14ac:dyDescent="0.2">
      <c r="C632" s="58"/>
      <c r="D632" s="148"/>
      <c r="E632" s="149"/>
      <c r="F632" s="58"/>
      <c r="G632" s="148"/>
      <c r="H632" s="149"/>
      <c r="I632" s="58"/>
      <c r="J632" s="148"/>
      <c r="K632" s="149"/>
      <c r="L632" s="58"/>
      <c r="M632" s="148"/>
      <c r="N632" s="149"/>
      <c r="O632" s="58"/>
      <c r="P632" s="148"/>
      <c r="Q632" s="149"/>
      <c r="R632" s="58"/>
      <c r="S632" s="148"/>
      <c r="T632" s="149"/>
      <c r="U632" s="58"/>
      <c r="V632" s="148"/>
      <c r="W632" s="149"/>
      <c r="X632" s="58"/>
      <c r="Y632" s="148"/>
      <c r="Z632" s="149"/>
      <c r="AA632" s="58"/>
      <c r="AB632" s="148"/>
      <c r="AC632" s="149"/>
    </row>
    <row r="633" spans="3:29" x14ac:dyDescent="0.2">
      <c r="C633" s="58"/>
      <c r="D633" s="148"/>
      <c r="E633" s="149"/>
      <c r="F633" s="58"/>
      <c r="G633" s="148"/>
      <c r="H633" s="149"/>
      <c r="I633" s="58"/>
      <c r="J633" s="148"/>
      <c r="K633" s="149"/>
      <c r="L633" s="58"/>
      <c r="M633" s="148"/>
      <c r="N633" s="149"/>
      <c r="O633" s="58"/>
      <c r="P633" s="148"/>
      <c r="Q633" s="149"/>
      <c r="R633" s="58"/>
      <c r="S633" s="148"/>
      <c r="T633" s="149"/>
      <c r="U633" s="58"/>
      <c r="V633" s="148"/>
      <c r="W633" s="149"/>
      <c r="X633" s="58"/>
      <c r="Y633" s="148"/>
      <c r="Z633" s="149"/>
      <c r="AA633" s="58"/>
      <c r="AB633" s="148"/>
      <c r="AC633" s="149"/>
    </row>
    <row r="634" spans="3:29" x14ac:dyDescent="0.2">
      <c r="C634" s="58"/>
      <c r="D634" s="148"/>
      <c r="E634" s="149"/>
      <c r="F634" s="58"/>
      <c r="G634" s="148"/>
      <c r="H634" s="149"/>
      <c r="I634" s="58"/>
      <c r="J634" s="148"/>
      <c r="K634" s="149"/>
      <c r="L634" s="58"/>
      <c r="M634" s="148"/>
      <c r="N634" s="149"/>
      <c r="O634" s="58"/>
      <c r="P634" s="148"/>
      <c r="Q634" s="149"/>
      <c r="R634" s="58"/>
      <c r="S634" s="148"/>
      <c r="T634" s="149"/>
      <c r="U634" s="58"/>
      <c r="V634" s="148"/>
      <c r="W634" s="149"/>
      <c r="X634" s="58"/>
      <c r="Y634" s="148"/>
      <c r="Z634" s="149"/>
      <c r="AA634" s="58"/>
      <c r="AB634" s="148"/>
      <c r="AC634" s="149"/>
    </row>
    <row r="635" spans="3:29" x14ac:dyDescent="0.2">
      <c r="C635" s="58"/>
      <c r="D635" s="148"/>
      <c r="E635" s="149"/>
      <c r="F635" s="58"/>
      <c r="G635" s="148"/>
      <c r="H635" s="149"/>
      <c r="I635" s="58"/>
      <c r="J635" s="148"/>
      <c r="K635" s="149"/>
      <c r="L635" s="58"/>
      <c r="M635" s="148"/>
      <c r="N635" s="149"/>
      <c r="O635" s="58"/>
      <c r="P635" s="148"/>
      <c r="Q635" s="149"/>
      <c r="R635" s="58"/>
      <c r="S635" s="148"/>
      <c r="T635" s="149"/>
      <c r="U635" s="58"/>
      <c r="V635" s="148"/>
      <c r="W635" s="149"/>
      <c r="X635" s="58"/>
      <c r="Y635" s="148"/>
      <c r="Z635" s="149"/>
      <c r="AA635" s="58"/>
      <c r="AB635" s="148"/>
      <c r="AC635" s="149"/>
    </row>
    <row r="636" spans="3:29" x14ac:dyDescent="0.2">
      <c r="C636" s="58"/>
      <c r="D636" s="148"/>
      <c r="E636" s="149"/>
      <c r="F636" s="58"/>
      <c r="G636" s="148"/>
      <c r="H636" s="149"/>
      <c r="I636" s="58"/>
      <c r="J636" s="148"/>
      <c r="K636" s="149"/>
      <c r="L636" s="58"/>
      <c r="M636" s="148"/>
      <c r="N636" s="149"/>
      <c r="O636" s="58"/>
      <c r="P636" s="148"/>
      <c r="Q636" s="149"/>
      <c r="R636" s="58"/>
      <c r="S636" s="148"/>
      <c r="T636" s="149"/>
      <c r="U636" s="58"/>
      <c r="V636" s="148"/>
      <c r="W636" s="149"/>
      <c r="X636" s="58"/>
      <c r="Y636" s="148"/>
      <c r="Z636" s="149"/>
      <c r="AA636" s="58"/>
      <c r="AB636" s="148"/>
      <c r="AC636" s="149"/>
    </row>
    <row r="637" spans="3:29" x14ac:dyDescent="0.2">
      <c r="C637" s="58"/>
      <c r="D637" s="148"/>
      <c r="E637" s="149"/>
      <c r="F637" s="58"/>
      <c r="G637" s="148"/>
      <c r="H637" s="149"/>
      <c r="I637" s="58"/>
      <c r="J637" s="148"/>
      <c r="K637" s="149"/>
      <c r="L637" s="58"/>
      <c r="M637" s="148"/>
      <c r="N637" s="149"/>
      <c r="O637" s="58"/>
      <c r="P637" s="148"/>
      <c r="Q637" s="149"/>
      <c r="R637" s="58"/>
      <c r="S637" s="148"/>
      <c r="T637" s="149"/>
      <c r="U637" s="58"/>
      <c r="V637" s="148"/>
      <c r="W637" s="149"/>
      <c r="X637" s="58"/>
      <c r="Y637" s="148"/>
      <c r="Z637" s="149"/>
      <c r="AA637" s="58"/>
      <c r="AB637" s="148"/>
      <c r="AC637" s="149"/>
    </row>
    <row r="638" spans="3:29" x14ac:dyDescent="0.2">
      <c r="C638" s="58"/>
      <c r="D638" s="148"/>
      <c r="E638" s="149"/>
      <c r="F638" s="58"/>
      <c r="G638" s="148"/>
      <c r="H638" s="149"/>
      <c r="I638" s="58"/>
      <c r="J638" s="148"/>
      <c r="K638" s="149"/>
      <c r="L638" s="58"/>
      <c r="M638" s="148"/>
      <c r="N638" s="149"/>
      <c r="O638" s="58"/>
      <c r="P638" s="148"/>
      <c r="Q638" s="149"/>
      <c r="R638" s="58"/>
      <c r="S638" s="148"/>
      <c r="T638" s="149"/>
      <c r="U638" s="58"/>
      <c r="V638" s="148"/>
      <c r="W638" s="149"/>
      <c r="X638" s="58"/>
      <c r="Y638" s="148"/>
      <c r="Z638" s="149"/>
      <c r="AA638" s="58"/>
      <c r="AB638" s="148"/>
      <c r="AC638" s="149"/>
    </row>
    <row r="639" spans="3:29" x14ac:dyDescent="0.2">
      <c r="C639" s="58"/>
      <c r="D639" s="148"/>
      <c r="E639" s="149"/>
      <c r="F639" s="58"/>
      <c r="G639" s="148"/>
      <c r="H639" s="149"/>
      <c r="I639" s="58"/>
      <c r="J639" s="148"/>
      <c r="K639" s="149"/>
      <c r="L639" s="58"/>
      <c r="M639" s="148"/>
      <c r="N639" s="149"/>
      <c r="O639" s="58"/>
      <c r="P639" s="148"/>
      <c r="Q639" s="149"/>
      <c r="R639" s="58"/>
      <c r="S639" s="148"/>
      <c r="T639" s="149"/>
      <c r="U639" s="58"/>
      <c r="V639" s="148"/>
      <c r="W639" s="149"/>
      <c r="X639" s="58"/>
      <c r="Y639" s="148"/>
      <c r="Z639" s="149"/>
      <c r="AA639" s="58"/>
      <c r="AB639" s="148"/>
      <c r="AC639" s="149"/>
    </row>
    <row r="640" spans="3:29" x14ac:dyDescent="0.2">
      <c r="C640" s="58"/>
      <c r="D640" s="148"/>
      <c r="E640" s="149"/>
      <c r="F640" s="58"/>
      <c r="G640" s="148"/>
      <c r="H640" s="149"/>
      <c r="I640" s="58"/>
      <c r="J640" s="148"/>
      <c r="K640" s="149"/>
      <c r="L640" s="58"/>
      <c r="M640" s="148"/>
      <c r="N640" s="149"/>
      <c r="O640" s="58"/>
      <c r="P640" s="148"/>
      <c r="Q640" s="149"/>
      <c r="R640" s="58"/>
      <c r="S640" s="148"/>
      <c r="T640" s="149"/>
      <c r="U640" s="58"/>
      <c r="V640" s="148"/>
      <c r="W640" s="149"/>
      <c r="X640" s="58"/>
      <c r="Y640" s="148"/>
      <c r="Z640" s="149"/>
      <c r="AA640" s="58"/>
      <c r="AB640" s="148"/>
      <c r="AC640" s="149"/>
    </row>
    <row r="641" spans="3:29" x14ac:dyDescent="0.2">
      <c r="C641" s="58"/>
      <c r="D641" s="148"/>
      <c r="E641" s="149"/>
      <c r="F641" s="58"/>
      <c r="G641" s="148"/>
      <c r="H641" s="149"/>
      <c r="I641" s="58"/>
      <c r="J641" s="148"/>
      <c r="K641" s="149"/>
      <c r="L641" s="58"/>
      <c r="M641" s="148"/>
      <c r="N641" s="149"/>
      <c r="O641" s="58"/>
      <c r="P641" s="148"/>
      <c r="Q641" s="149"/>
      <c r="R641" s="58"/>
      <c r="S641" s="148"/>
      <c r="T641" s="149"/>
      <c r="U641" s="58"/>
      <c r="V641" s="148"/>
      <c r="W641" s="149"/>
      <c r="X641" s="58"/>
      <c r="Y641" s="148"/>
      <c r="Z641" s="149"/>
      <c r="AA641" s="58"/>
      <c r="AB641" s="148"/>
      <c r="AC641" s="149"/>
    </row>
    <row r="642" spans="3:29" x14ac:dyDescent="0.2">
      <c r="C642" s="58"/>
      <c r="D642" s="148"/>
      <c r="E642" s="149"/>
      <c r="F642" s="58"/>
      <c r="G642" s="148"/>
      <c r="H642" s="149"/>
      <c r="I642" s="58"/>
      <c r="J642" s="148"/>
      <c r="K642" s="149"/>
      <c r="L642" s="58"/>
      <c r="M642" s="148"/>
      <c r="N642" s="149"/>
      <c r="O642" s="58"/>
      <c r="P642" s="148"/>
      <c r="Q642" s="149"/>
      <c r="R642" s="58"/>
      <c r="S642" s="148"/>
      <c r="T642" s="149"/>
      <c r="U642" s="58"/>
      <c r="V642" s="148"/>
      <c r="W642" s="149"/>
      <c r="X642" s="58"/>
      <c r="Y642" s="148"/>
      <c r="Z642" s="149"/>
      <c r="AA642" s="58"/>
      <c r="AB642" s="148"/>
      <c r="AC642" s="149"/>
    </row>
    <row r="643" spans="3:29" x14ac:dyDescent="0.2">
      <c r="C643" s="58"/>
      <c r="D643" s="148"/>
      <c r="E643" s="149"/>
      <c r="F643" s="58"/>
      <c r="G643" s="148"/>
      <c r="H643" s="149"/>
      <c r="I643" s="58"/>
      <c r="J643" s="148"/>
      <c r="K643" s="149"/>
      <c r="L643" s="58"/>
      <c r="M643" s="148"/>
      <c r="N643" s="149"/>
      <c r="O643" s="58"/>
      <c r="P643" s="148"/>
      <c r="Q643" s="149"/>
      <c r="R643" s="58"/>
      <c r="S643" s="148"/>
      <c r="T643" s="149"/>
      <c r="U643" s="58"/>
      <c r="V643" s="148"/>
      <c r="W643" s="149"/>
      <c r="X643" s="58"/>
      <c r="Y643" s="148"/>
      <c r="Z643" s="149"/>
      <c r="AA643" s="58"/>
      <c r="AB643" s="148"/>
      <c r="AC643" s="149"/>
    </row>
    <row r="644" spans="3:29" x14ac:dyDescent="0.2">
      <c r="C644" s="58"/>
      <c r="D644" s="148"/>
      <c r="E644" s="149"/>
      <c r="F644" s="58"/>
      <c r="G644" s="148"/>
      <c r="H644" s="149"/>
      <c r="I644" s="58"/>
      <c r="J644" s="148"/>
      <c r="K644" s="149"/>
      <c r="L644" s="58"/>
      <c r="M644" s="148"/>
      <c r="N644" s="149"/>
      <c r="O644" s="58"/>
      <c r="P644" s="148"/>
      <c r="Q644" s="149"/>
      <c r="R644" s="58"/>
      <c r="S644" s="148"/>
      <c r="T644" s="149"/>
      <c r="U644" s="58"/>
      <c r="V644" s="148"/>
      <c r="W644" s="149"/>
      <c r="X644" s="58"/>
      <c r="Y644" s="148"/>
      <c r="Z644" s="149"/>
      <c r="AA644" s="58"/>
      <c r="AB644" s="148"/>
      <c r="AC644" s="149"/>
    </row>
    <row r="645" spans="3:29" x14ac:dyDescent="0.2">
      <c r="C645" s="58"/>
      <c r="D645" s="148"/>
      <c r="E645" s="149"/>
      <c r="F645" s="58"/>
      <c r="G645" s="148"/>
      <c r="H645" s="149"/>
      <c r="I645" s="58"/>
      <c r="J645" s="148"/>
      <c r="K645" s="149"/>
      <c r="L645" s="58"/>
      <c r="M645" s="148"/>
      <c r="N645" s="149"/>
      <c r="O645" s="58"/>
      <c r="P645" s="148"/>
      <c r="Q645" s="149"/>
      <c r="R645" s="58"/>
      <c r="S645" s="148"/>
      <c r="T645" s="149"/>
      <c r="U645" s="58"/>
      <c r="V645" s="148"/>
      <c r="W645" s="149"/>
      <c r="X645" s="58"/>
      <c r="Y645" s="148"/>
      <c r="Z645" s="149"/>
      <c r="AA645" s="58"/>
      <c r="AB645" s="148"/>
      <c r="AC645" s="149"/>
    </row>
    <row r="646" spans="3:29" x14ac:dyDescent="0.2">
      <c r="C646" s="58"/>
      <c r="D646" s="148"/>
      <c r="E646" s="149"/>
      <c r="F646" s="58"/>
      <c r="G646" s="148"/>
      <c r="H646" s="149"/>
      <c r="I646" s="58"/>
      <c r="J646" s="148"/>
      <c r="K646" s="149"/>
      <c r="L646" s="58"/>
      <c r="M646" s="148"/>
      <c r="N646" s="149"/>
      <c r="O646" s="58"/>
      <c r="P646" s="148"/>
      <c r="Q646" s="149"/>
      <c r="R646" s="58"/>
      <c r="S646" s="148"/>
      <c r="T646" s="149"/>
      <c r="U646" s="58"/>
      <c r="V646" s="148"/>
      <c r="W646" s="149"/>
      <c r="X646" s="58"/>
      <c r="Y646" s="148"/>
      <c r="Z646" s="149"/>
      <c r="AA646" s="58"/>
      <c r="AB646" s="148"/>
      <c r="AC646" s="149"/>
    </row>
    <row r="647" spans="3:29" x14ac:dyDescent="0.2">
      <c r="C647" s="58"/>
      <c r="D647" s="148"/>
      <c r="E647" s="149"/>
      <c r="F647" s="58"/>
      <c r="G647" s="148"/>
      <c r="H647" s="149"/>
      <c r="I647" s="58"/>
      <c r="J647" s="148"/>
      <c r="K647" s="149"/>
      <c r="L647" s="58"/>
      <c r="M647" s="148"/>
      <c r="N647" s="149"/>
      <c r="O647" s="58"/>
      <c r="P647" s="148"/>
      <c r="Q647" s="149"/>
      <c r="R647" s="58"/>
      <c r="S647" s="148"/>
      <c r="T647" s="149"/>
      <c r="U647" s="58"/>
      <c r="V647" s="148"/>
      <c r="W647" s="149"/>
      <c r="X647" s="58"/>
      <c r="Y647" s="148"/>
      <c r="Z647" s="149"/>
      <c r="AA647" s="58"/>
      <c r="AB647" s="148"/>
      <c r="AC647" s="149"/>
    </row>
    <row r="648" spans="3:29" x14ac:dyDescent="0.2">
      <c r="C648" s="58"/>
      <c r="D648" s="148"/>
      <c r="E648" s="149"/>
      <c r="F648" s="58"/>
      <c r="G648" s="148"/>
      <c r="H648" s="149"/>
      <c r="I648" s="58"/>
      <c r="J648" s="148"/>
      <c r="K648" s="149"/>
      <c r="L648" s="58"/>
      <c r="M648" s="148"/>
      <c r="N648" s="149"/>
      <c r="O648" s="58"/>
      <c r="P648" s="148"/>
      <c r="Q648" s="149"/>
      <c r="R648" s="58"/>
      <c r="S648" s="148"/>
      <c r="T648" s="149"/>
      <c r="U648" s="58"/>
      <c r="V648" s="148"/>
      <c r="W648" s="149"/>
      <c r="X648" s="58"/>
      <c r="Y648" s="148"/>
      <c r="Z648" s="149"/>
      <c r="AA648" s="58"/>
      <c r="AB648" s="148"/>
      <c r="AC648" s="149"/>
    </row>
    <row r="649" spans="3:29" x14ac:dyDescent="0.2">
      <c r="C649" s="58"/>
      <c r="D649" s="148"/>
      <c r="E649" s="149"/>
      <c r="F649" s="58"/>
      <c r="G649" s="148"/>
      <c r="H649" s="149"/>
      <c r="I649" s="58"/>
      <c r="J649" s="148"/>
      <c r="K649" s="149"/>
      <c r="L649" s="58"/>
      <c r="M649" s="148"/>
      <c r="N649" s="149"/>
      <c r="O649" s="58"/>
      <c r="P649" s="148"/>
      <c r="Q649" s="149"/>
      <c r="R649" s="58"/>
      <c r="S649" s="148"/>
      <c r="T649" s="149"/>
      <c r="U649" s="58"/>
      <c r="V649" s="148"/>
      <c r="W649" s="149"/>
      <c r="X649" s="58"/>
      <c r="Y649" s="148"/>
      <c r="Z649" s="149"/>
      <c r="AA649" s="58"/>
      <c r="AB649" s="148"/>
      <c r="AC649" s="149"/>
    </row>
    <row r="650" spans="3:29" x14ac:dyDescent="0.2">
      <c r="C650" s="58"/>
      <c r="D650" s="148"/>
      <c r="E650" s="149"/>
      <c r="F650" s="58"/>
      <c r="G650" s="148"/>
      <c r="H650" s="149"/>
      <c r="I650" s="58"/>
      <c r="J650" s="148"/>
      <c r="K650" s="149"/>
      <c r="L650" s="58"/>
      <c r="M650" s="148"/>
      <c r="N650" s="149"/>
      <c r="O650" s="58"/>
      <c r="P650" s="148"/>
      <c r="Q650" s="149"/>
      <c r="R650" s="58"/>
      <c r="S650" s="148"/>
      <c r="T650" s="149"/>
      <c r="U650" s="58"/>
      <c r="V650" s="148"/>
      <c r="W650" s="149"/>
      <c r="X650" s="58"/>
      <c r="Y650" s="148"/>
      <c r="Z650" s="149"/>
      <c r="AA650" s="58"/>
      <c r="AB650" s="148"/>
      <c r="AC650" s="149"/>
    </row>
    <row r="651" spans="3:29" x14ac:dyDescent="0.2">
      <c r="C651" s="58"/>
      <c r="D651" s="148"/>
      <c r="E651" s="149"/>
      <c r="F651" s="58"/>
      <c r="G651" s="148"/>
      <c r="H651" s="149"/>
      <c r="I651" s="58"/>
      <c r="J651" s="148"/>
      <c r="K651" s="149"/>
      <c r="L651" s="58"/>
      <c r="M651" s="148"/>
      <c r="N651" s="149"/>
      <c r="O651" s="58"/>
      <c r="P651" s="148"/>
      <c r="Q651" s="149"/>
      <c r="R651" s="58"/>
      <c r="S651" s="148"/>
      <c r="T651" s="149"/>
      <c r="U651" s="58"/>
      <c r="V651" s="148"/>
      <c r="W651" s="149"/>
      <c r="X651" s="58"/>
      <c r="Y651" s="148"/>
      <c r="Z651" s="149"/>
      <c r="AA651" s="58"/>
      <c r="AB651" s="148"/>
      <c r="AC651" s="149"/>
    </row>
    <row r="652" spans="3:29" x14ac:dyDescent="0.2">
      <c r="C652" s="58"/>
      <c r="D652" s="148"/>
      <c r="E652" s="149"/>
      <c r="F652" s="58"/>
      <c r="G652" s="148"/>
      <c r="H652" s="149"/>
      <c r="I652" s="58"/>
      <c r="J652" s="148"/>
      <c r="K652" s="149"/>
      <c r="L652" s="58"/>
      <c r="M652" s="148"/>
      <c r="N652" s="149"/>
      <c r="O652" s="58"/>
      <c r="P652" s="148"/>
      <c r="Q652" s="149"/>
      <c r="R652" s="58"/>
      <c r="S652" s="148"/>
      <c r="T652" s="149"/>
      <c r="U652" s="58"/>
      <c r="V652" s="148"/>
      <c r="W652" s="149"/>
      <c r="X652" s="58"/>
      <c r="Y652" s="148"/>
      <c r="Z652" s="149"/>
      <c r="AA652" s="58"/>
      <c r="AB652" s="148"/>
      <c r="AC652" s="149"/>
    </row>
    <row r="653" spans="3:29" x14ac:dyDescent="0.2">
      <c r="C653" s="58"/>
      <c r="D653" s="148"/>
      <c r="E653" s="149"/>
      <c r="F653" s="58"/>
      <c r="G653" s="148"/>
      <c r="H653" s="149"/>
      <c r="I653" s="58"/>
      <c r="J653" s="148"/>
      <c r="K653" s="149"/>
      <c r="L653" s="58"/>
      <c r="M653" s="148"/>
      <c r="N653" s="149"/>
      <c r="O653" s="58"/>
      <c r="P653" s="148"/>
      <c r="Q653" s="149"/>
      <c r="R653" s="58"/>
      <c r="S653" s="148"/>
      <c r="T653" s="149"/>
      <c r="U653" s="58"/>
      <c r="V653" s="148"/>
      <c r="W653" s="149"/>
      <c r="X653" s="58"/>
      <c r="Y653" s="148"/>
      <c r="Z653" s="149"/>
      <c r="AA653" s="58"/>
      <c r="AB653" s="148"/>
      <c r="AC653" s="149"/>
    </row>
    <row r="654" spans="3:29" x14ac:dyDescent="0.2">
      <c r="C654" s="58"/>
      <c r="D654" s="148"/>
      <c r="E654" s="149"/>
      <c r="F654" s="58"/>
      <c r="G654" s="148"/>
      <c r="H654" s="149"/>
      <c r="I654" s="58"/>
      <c r="J654" s="148"/>
      <c r="K654" s="149"/>
      <c r="L654" s="58"/>
      <c r="M654" s="148"/>
      <c r="N654" s="149"/>
      <c r="O654" s="58"/>
      <c r="P654" s="148"/>
      <c r="Q654" s="149"/>
      <c r="R654" s="58"/>
      <c r="S654" s="148"/>
      <c r="T654" s="149"/>
      <c r="U654" s="58"/>
      <c r="V654" s="148"/>
      <c r="W654" s="149"/>
      <c r="X654" s="58"/>
      <c r="Y654" s="148"/>
      <c r="Z654" s="149"/>
      <c r="AA654" s="58"/>
      <c r="AB654" s="148"/>
      <c r="AC654" s="149"/>
    </row>
    <row r="655" spans="3:29" x14ac:dyDescent="0.2">
      <c r="C655" s="58"/>
      <c r="D655" s="148"/>
      <c r="E655" s="149"/>
      <c r="F655" s="58"/>
      <c r="G655" s="148"/>
      <c r="H655" s="149"/>
      <c r="I655" s="58"/>
      <c r="J655" s="148"/>
      <c r="K655" s="149"/>
      <c r="L655" s="58"/>
      <c r="M655" s="148"/>
      <c r="N655" s="149"/>
      <c r="O655" s="58"/>
      <c r="P655" s="148"/>
      <c r="Q655" s="149"/>
      <c r="R655" s="58"/>
      <c r="S655" s="148"/>
      <c r="T655" s="149"/>
      <c r="U655" s="58"/>
      <c r="V655" s="148"/>
      <c r="W655" s="149"/>
      <c r="X655" s="58"/>
      <c r="Y655" s="148"/>
      <c r="Z655" s="149"/>
      <c r="AA655" s="58"/>
      <c r="AB655" s="148"/>
      <c r="AC655" s="149"/>
    </row>
    <row r="656" spans="3:29" x14ac:dyDescent="0.2">
      <c r="C656" s="58"/>
      <c r="D656" s="148"/>
      <c r="E656" s="149"/>
      <c r="F656" s="58"/>
      <c r="G656" s="148"/>
      <c r="H656" s="149"/>
      <c r="I656" s="58"/>
      <c r="J656" s="148"/>
      <c r="K656" s="149"/>
      <c r="L656" s="58"/>
      <c r="M656" s="148"/>
      <c r="N656" s="149"/>
      <c r="O656" s="58"/>
      <c r="P656" s="148"/>
      <c r="Q656" s="149"/>
      <c r="R656" s="58"/>
      <c r="S656" s="148"/>
      <c r="T656" s="149"/>
      <c r="U656" s="58"/>
      <c r="V656" s="148"/>
      <c r="W656" s="149"/>
      <c r="X656" s="58"/>
      <c r="Y656" s="148"/>
      <c r="Z656" s="149"/>
      <c r="AA656" s="58"/>
      <c r="AB656" s="148"/>
      <c r="AC656" s="149"/>
    </row>
    <row r="657" spans="3:29" x14ac:dyDescent="0.2">
      <c r="C657" s="58"/>
      <c r="D657" s="148"/>
      <c r="E657" s="149"/>
      <c r="F657" s="58"/>
      <c r="G657" s="148"/>
      <c r="H657" s="149"/>
      <c r="I657" s="58"/>
      <c r="J657" s="148"/>
      <c r="K657" s="149"/>
      <c r="L657" s="58"/>
      <c r="M657" s="148"/>
      <c r="N657" s="149"/>
      <c r="O657" s="58"/>
      <c r="P657" s="148"/>
      <c r="Q657" s="149"/>
      <c r="R657" s="58"/>
      <c r="S657" s="148"/>
      <c r="T657" s="149"/>
      <c r="U657" s="58"/>
      <c r="V657" s="148"/>
      <c r="W657" s="149"/>
      <c r="X657" s="58"/>
      <c r="Y657" s="148"/>
      <c r="Z657" s="149"/>
      <c r="AA657" s="58"/>
      <c r="AB657" s="148"/>
      <c r="AC657" s="149"/>
    </row>
    <row r="658" spans="3:29" x14ac:dyDescent="0.2">
      <c r="C658" s="58"/>
      <c r="D658" s="148"/>
      <c r="E658" s="149"/>
      <c r="F658" s="58"/>
      <c r="G658" s="148"/>
      <c r="H658" s="149"/>
      <c r="I658" s="58"/>
      <c r="J658" s="148"/>
      <c r="K658" s="149"/>
      <c r="L658" s="58"/>
      <c r="M658" s="148"/>
      <c r="N658" s="149"/>
      <c r="O658" s="58"/>
      <c r="P658" s="148"/>
      <c r="Q658" s="149"/>
      <c r="R658" s="58"/>
      <c r="S658" s="148"/>
      <c r="T658" s="149"/>
      <c r="U658" s="58"/>
      <c r="V658" s="148"/>
      <c r="W658" s="149"/>
      <c r="X658" s="58"/>
      <c r="Y658" s="148"/>
      <c r="Z658" s="149"/>
      <c r="AA658" s="58"/>
      <c r="AB658" s="148"/>
      <c r="AC658" s="149"/>
    </row>
    <row r="659" spans="3:29" x14ac:dyDescent="0.2">
      <c r="C659" s="58"/>
      <c r="D659" s="148"/>
      <c r="E659" s="149"/>
      <c r="F659" s="58"/>
      <c r="G659" s="148"/>
      <c r="H659" s="149"/>
      <c r="I659" s="58"/>
      <c r="J659" s="148"/>
      <c r="K659" s="149"/>
      <c r="L659" s="58"/>
      <c r="M659" s="148"/>
      <c r="N659" s="149"/>
      <c r="O659" s="58"/>
      <c r="P659" s="148"/>
      <c r="Q659" s="149"/>
      <c r="R659" s="58"/>
      <c r="S659" s="148"/>
      <c r="T659" s="149"/>
      <c r="U659" s="58"/>
      <c r="V659" s="148"/>
      <c r="W659" s="149"/>
      <c r="X659" s="58"/>
      <c r="Y659" s="148"/>
      <c r="Z659" s="149"/>
      <c r="AA659" s="58"/>
      <c r="AB659" s="148"/>
      <c r="AC659" s="149"/>
    </row>
    <row r="660" spans="3:29" x14ac:dyDescent="0.2">
      <c r="C660" s="58"/>
      <c r="D660" s="148"/>
      <c r="E660" s="149"/>
      <c r="F660" s="58"/>
      <c r="G660" s="148"/>
      <c r="H660" s="149"/>
      <c r="I660" s="58"/>
      <c r="J660" s="148"/>
      <c r="K660" s="149"/>
      <c r="L660" s="58"/>
      <c r="M660" s="148"/>
      <c r="N660" s="149"/>
      <c r="O660" s="58"/>
      <c r="P660" s="148"/>
      <c r="Q660" s="149"/>
      <c r="R660" s="58"/>
      <c r="S660" s="148"/>
      <c r="T660" s="149"/>
      <c r="U660" s="58"/>
      <c r="V660" s="148"/>
      <c r="W660" s="149"/>
      <c r="X660" s="58"/>
      <c r="Y660" s="148"/>
      <c r="Z660" s="149"/>
      <c r="AA660" s="58"/>
      <c r="AB660" s="148"/>
      <c r="AC660" s="149"/>
    </row>
    <row r="661" spans="3:29" x14ac:dyDescent="0.2">
      <c r="C661" s="58"/>
      <c r="D661" s="148"/>
      <c r="E661" s="149"/>
      <c r="F661" s="58"/>
      <c r="G661" s="148"/>
      <c r="H661" s="149"/>
      <c r="I661" s="58"/>
      <c r="J661" s="148"/>
      <c r="K661" s="149"/>
      <c r="L661" s="58"/>
      <c r="M661" s="148"/>
      <c r="N661" s="149"/>
      <c r="O661" s="58"/>
      <c r="P661" s="148"/>
      <c r="Q661" s="149"/>
      <c r="R661" s="58"/>
      <c r="S661" s="148"/>
      <c r="T661" s="149"/>
      <c r="U661" s="58"/>
      <c r="V661" s="148"/>
      <c r="W661" s="149"/>
      <c r="X661" s="58"/>
      <c r="Y661" s="148"/>
      <c r="Z661" s="149"/>
      <c r="AA661" s="58"/>
      <c r="AB661" s="148"/>
      <c r="AC661" s="149"/>
    </row>
    <row r="662" spans="3:29" x14ac:dyDescent="0.2">
      <c r="C662" s="58"/>
      <c r="D662" s="148"/>
      <c r="E662" s="149"/>
      <c r="F662" s="58"/>
      <c r="G662" s="148"/>
      <c r="H662" s="149"/>
      <c r="I662" s="58"/>
      <c r="J662" s="148"/>
      <c r="K662" s="149"/>
      <c r="L662" s="58"/>
      <c r="M662" s="148"/>
      <c r="N662" s="149"/>
      <c r="O662" s="58"/>
      <c r="P662" s="148"/>
      <c r="Q662" s="149"/>
      <c r="R662" s="58"/>
      <c r="S662" s="148"/>
      <c r="T662" s="149"/>
      <c r="U662" s="58"/>
      <c r="V662" s="148"/>
      <c r="W662" s="149"/>
      <c r="X662" s="58"/>
      <c r="Y662" s="148"/>
      <c r="Z662" s="149"/>
      <c r="AA662" s="58"/>
      <c r="AB662" s="148"/>
      <c r="AC662" s="149"/>
    </row>
    <row r="663" spans="3:29" x14ac:dyDescent="0.2">
      <c r="C663" s="58"/>
      <c r="D663" s="148"/>
      <c r="E663" s="149"/>
      <c r="F663" s="58"/>
      <c r="G663" s="148"/>
      <c r="H663" s="149"/>
      <c r="I663" s="58"/>
      <c r="J663" s="148"/>
      <c r="K663" s="149"/>
      <c r="L663" s="58"/>
      <c r="M663" s="148"/>
      <c r="N663" s="149"/>
      <c r="O663" s="58"/>
      <c r="P663" s="148"/>
      <c r="Q663" s="149"/>
      <c r="R663" s="58"/>
      <c r="S663" s="148"/>
      <c r="T663" s="149"/>
      <c r="U663" s="58"/>
      <c r="V663" s="148"/>
      <c r="W663" s="149"/>
      <c r="X663" s="58"/>
      <c r="Y663" s="148"/>
      <c r="Z663" s="149"/>
      <c r="AA663" s="58"/>
      <c r="AB663" s="148"/>
      <c r="AC663" s="149"/>
    </row>
    <row r="664" spans="3:29" x14ac:dyDescent="0.2">
      <c r="C664" s="58"/>
      <c r="D664" s="148"/>
      <c r="E664" s="149"/>
      <c r="F664" s="58"/>
      <c r="G664" s="148"/>
      <c r="H664" s="149"/>
      <c r="I664" s="58"/>
      <c r="J664" s="148"/>
      <c r="K664" s="149"/>
      <c r="L664" s="58"/>
      <c r="M664" s="148"/>
      <c r="N664" s="149"/>
      <c r="O664" s="58"/>
      <c r="P664" s="148"/>
      <c r="Q664" s="149"/>
      <c r="R664" s="58"/>
      <c r="S664" s="148"/>
      <c r="T664" s="149"/>
      <c r="U664" s="58"/>
      <c r="V664" s="148"/>
      <c r="W664" s="149"/>
      <c r="X664" s="58"/>
      <c r="Y664" s="148"/>
      <c r="Z664" s="149"/>
      <c r="AA664" s="58"/>
      <c r="AB664" s="148"/>
      <c r="AC664" s="149"/>
    </row>
    <row r="665" spans="3:29" x14ac:dyDescent="0.2">
      <c r="C665" s="58"/>
      <c r="D665" s="148"/>
      <c r="E665" s="149"/>
      <c r="F665" s="58"/>
      <c r="G665" s="148"/>
      <c r="H665" s="149"/>
      <c r="I665" s="58"/>
      <c r="J665" s="148"/>
      <c r="K665" s="149"/>
      <c r="L665" s="58"/>
      <c r="M665" s="148"/>
      <c r="N665" s="149"/>
      <c r="O665" s="58"/>
      <c r="P665" s="148"/>
      <c r="Q665" s="149"/>
      <c r="R665" s="58"/>
      <c r="S665" s="148"/>
      <c r="T665" s="149"/>
      <c r="U665" s="58"/>
      <c r="V665" s="148"/>
      <c r="W665" s="149"/>
      <c r="X665" s="58"/>
      <c r="Y665" s="148"/>
      <c r="Z665" s="149"/>
      <c r="AA665" s="58"/>
      <c r="AB665" s="148"/>
      <c r="AC665" s="149"/>
    </row>
    <row r="666" spans="3:29" x14ac:dyDescent="0.2">
      <c r="C666" s="58"/>
      <c r="D666" s="148"/>
      <c r="E666" s="149"/>
      <c r="F666" s="58"/>
      <c r="G666" s="148"/>
      <c r="H666" s="149"/>
      <c r="I666" s="58"/>
      <c r="J666" s="148"/>
      <c r="K666" s="149"/>
      <c r="L666" s="58"/>
      <c r="M666" s="148"/>
      <c r="N666" s="149"/>
      <c r="O666" s="58"/>
      <c r="P666" s="148"/>
      <c r="Q666" s="149"/>
      <c r="R666" s="58"/>
      <c r="S666" s="148"/>
      <c r="T666" s="149"/>
      <c r="U666" s="58"/>
      <c r="V666" s="148"/>
      <c r="W666" s="149"/>
      <c r="X666" s="58"/>
      <c r="Y666" s="148"/>
      <c r="Z666" s="149"/>
      <c r="AA666" s="58"/>
      <c r="AB666" s="148"/>
      <c r="AC666" s="149"/>
    </row>
    <row r="667" spans="3:29" x14ac:dyDescent="0.2">
      <c r="C667" s="58"/>
      <c r="D667" s="148"/>
      <c r="E667" s="149"/>
      <c r="F667" s="58"/>
      <c r="G667" s="148"/>
      <c r="H667" s="149"/>
      <c r="I667" s="58"/>
      <c r="J667" s="148"/>
      <c r="K667" s="149"/>
      <c r="L667" s="58"/>
      <c r="M667" s="148"/>
      <c r="N667" s="149"/>
      <c r="O667" s="58"/>
      <c r="P667" s="148"/>
      <c r="Q667" s="149"/>
      <c r="R667" s="58"/>
      <c r="S667" s="148"/>
      <c r="T667" s="149"/>
      <c r="U667" s="58"/>
      <c r="V667" s="148"/>
      <c r="W667" s="149"/>
      <c r="X667" s="58"/>
      <c r="Y667" s="148"/>
      <c r="Z667" s="149"/>
      <c r="AA667" s="58"/>
      <c r="AB667" s="148"/>
      <c r="AC667" s="149"/>
    </row>
    <row r="668" spans="3:29" x14ac:dyDescent="0.2">
      <c r="C668" s="58"/>
      <c r="D668" s="148"/>
      <c r="E668" s="149"/>
      <c r="F668" s="58"/>
      <c r="G668" s="148"/>
      <c r="H668" s="149"/>
      <c r="I668" s="58"/>
      <c r="J668" s="148"/>
      <c r="K668" s="149"/>
      <c r="L668" s="58"/>
      <c r="M668" s="148"/>
      <c r="N668" s="149"/>
      <c r="O668" s="58"/>
      <c r="P668" s="148"/>
      <c r="Q668" s="149"/>
      <c r="R668" s="58"/>
      <c r="S668" s="148"/>
      <c r="T668" s="149"/>
      <c r="U668" s="58"/>
      <c r="V668" s="148"/>
      <c r="W668" s="149"/>
      <c r="X668" s="58"/>
      <c r="Y668" s="148"/>
      <c r="Z668" s="149"/>
      <c r="AA668" s="58"/>
      <c r="AB668" s="148"/>
      <c r="AC668" s="149"/>
    </row>
    <row r="669" spans="3:29" x14ac:dyDescent="0.2">
      <c r="C669" s="58"/>
      <c r="D669" s="148"/>
      <c r="E669" s="149"/>
      <c r="F669" s="58"/>
      <c r="G669" s="148"/>
      <c r="H669" s="149"/>
      <c r="I669" s="58"/>
      <c r="J669" s="148"/>
      <c r="K669" s="149"/>
      <c r="L669" s="58"/>
      <c r="M669" s="148"/>
      <c r="N669" s="149"/>
      <c r="O669" s="58"/>
      <c r="P669" s="148"/>
      <c r="Q669" s="149"/>
      <c r="R669" s="58"/>
      <c r="S669" s="148"/>
      <c r="T669" s="149"/>
      <c r="U669" s="58"/>
      <c r="V669" s="148"/>
      <c r="W669" s="149"/>
      <c r="X669" s="58"/>
      <c r="Y669" s="148"/>
      <c r="Z669" s="149"/>
      <c r="AA669" s="58"/>
      <c r="AB669" s="148"/>
      <c r="AC669" s="149"/>
    </row>
    <row r="670" spans="3:29" x14ac:dyDescent="0.2">
      <c r="C670" s="58"/>
      <c r="D670" s="148"/>
      <c r="E670" s="149"/>
      <c r="F670" s="58"/>
      <c r="G670" s="148"/>
      <c r="H670" s="149"/>
      <c r="I670" s="58"/>
      <c r="J670" s="148"/>
      <c r="K670" s="149"/>
      <c r="L670" s="58"/>
      <c r="M670" s="148"/>
      <c r="N670" s="149"/>
      <c r="O670" s="58"/>
      <c r="P670" s="148"/>
      <c r="Q670" s="149"/>
      <c r="R670" s="58"/>
      <c r="S670" s="148"/>
      <c r="T670" s="149"/>
      <c r="U670" s="58"/>
      <c r="V670" s="148"/>
      <c r="W670" s="149"/>
      <c r="X670" s="58"/>
      <c r="Y670" s="148"/>
      <c r="Z670" s="149"/>
      <c r="AA670" s="58"/>
      <c r="AB670" s="148"/>
      <c r="AC670" s="149"/>
    </row>
    <row r="671" spans="3:29" x14ac:dyDescent="0.2">
      <c r="C671" s="58"/>
      <c r="D671" s="148"/>
      <c r="E671" s="149"/>
      <c r="F671" s="58"/>
      <c r="G671" s="148"/>
      <c r="H671" s="149"/>
      <c r="I671" s="58"/>
      <c r="J671" s="148"/>
      <c r="K671" s="149"/>
      <c r="L671" s="58"/>
      <c r="M671" s="148"/>
      <c r="N671" s="149"/>
      <c r="O671" s="58"/>
      <c r="P671" s="148"/>
      <c r="Q671" s="149"/>
      <c r="R671" s="58"/>
      <c r="S671" s="148"/>
      <c r="T671" s="149"/>
      <c r="U671" s="58"/>
      <c r="V671" s="148"/>
      <c r="W671" s="149"/>
      <c r="X671" s="58"/>
      <c r="Y671" s="148"/>
      <c r="Z671" s="149"/>
      <c r="AA671" s="58"/>
      <c r="AB671" s="148"/>
      <c r="AC671" s="149"/>
    </row>
    <row r="672" spans="3:29" x14ac:dyDescent="0.2">
      <c r="C672" s="58"/>
      <c r="D672" s="148"/>
      <c r="E672" s="149"/>
      <c r="F672" s="58"/>
      <c r="G672" s="148"/>
      <c r="H672" s="149"/>
      <c r="I672" s="58"/>
      <c r="J672" s="148"/>
      <c r="K672" s="149"/>
      <c r="L672" s="58"/>
      <c r="M672" s="148"/>
      <c r="N672" s="149"/>
      <c r="O672" s="58"/>
      <c r="P672" s="148"/>
      <c r="Q672" s="149"/>
      <c r="R672" s="58"/>
      <c r="S672" s="148"/>
      <c r="T672" s="149"/>
      <c r="U672" s="58"/>
      <c r="V672" s="148"/>
      <c r="W672" s="149"/>
      <c r="X672" s="58"/>
      <c r="Y672" s="148"/>
      <c r="Z672" s="149"/>
      <c r="AA672" s="58"/>
      <c r="AB672" s="148"/>
      <c r="AC672" s="149"/>
    </row>
    <row r="673" spans="3:29" x14ac:dyDescent="0.2">
      <c r="C673" s="58"/>
      <c r="D673" s="148"/>
      <c r="E673" s="149"/>
      <c r="F673" s="58"/>
      <c r="G673" s="148"/>
      <c r="H673" s="149"/>
      <c r="I673" s="58"/>
      <c r="J673" s="148"/>
      <c r="K673" s="149"/>
      <c r="L673" s="58"/>
      <c r="M673" s="148"/>
      <c r="N673" s="149"/>
      <c r="O673" s="58"/>
      <c r="P673" s="148"/>
      <c r="Q673" s="149"/>
      <c r="R673" s="58"/>
      <c r="S673" s="148"/>
      <c r="T673" s="149"/>
      <c r="U673" s="58"/>
      <c r="V673" s="148"/>
      <c r="W673" s="149"/>
      <c r="X673" s="58"/>
      <c r="Y673" s="148"/>
      <c r="Z673" s="149"/>
      <c r="AA673" s="58"/>
      <c r="AB673" s="148"/>
      <c r="AC673" s="149"/>
    </row>
    <row r="674" spans="3:29" x14ac:dyDescent="0.2">
      <c r="C674" s="58"/>
      <c r="D674" s="148"/>
      <c r="E674" s="149"/>
      <c r="F674" s="58"/>
      <c r="G674" s="148"/>
      <c r="H674" s="149"/>
      <c r="I674" s="58"/>
      <c r="J674" s="148"/>
      <c r="K674" s="149"/>
      <c r="L674" s="58"/>
      <c r="M674" s="148"/>
      <c r="N674" s="149"/>
      <c r="O674" s="58"/>
      <c r="P674" s="148"/>
      <c r="Q674" s="149"/>
      <c r="R674" s="58"/>
      <c r="S674" s="148"/>
      <c r="T674" s="149"/>
      <c r="U674" s="58"/>
      <c r="V674" s="148"/>
      <c r="W674" s="149"/>
      <c r="X674" s="58"/>
      <c r="Y674" s="148"/>
      <c r="Z674" s="149"/>
      <c r="AA674" s="58"/>
      <c r="AB674" s="148"/>
      <c r="AC674" s="149"/>
    </row>
    <row r="675" spans="3:29" x14ac:dyDescent="0.2">
      <c r="C675" s="58"/>
      <c r="D675" s="148"/>
      <c r="E675" s="149"/>
      <c r="F675" s="58"/>
      <c r="G675" s="148"/>
      <c r="H675" s="149"/>
      <c r="I675" s="58"/>
      <c r="J675" s="148"/>
      <c r="K675" s="149"/>
      <c r="L675" s="58"/>
      <c r="M675" s="148"/>
      <c r="N675" s="149"/>
      <c r="O675" s="58"/>
      <c r="P675" s="148"/>
      <c r="Q675" s="149"/>
      <c r="R675" s="58"/>
      <c r="S675" s="148"/>
      <c r="T675" s="149"/>
      <c r="U675" s="58"/>
      <c r="V675" s="148"/>
      <c r="W675" s="149"/>
      <c r="X675" s="58"/>
      <c r="Y675" s="148"/>
      <c r="Z675" s="149"/>
      <c r="AA675" s="58"/>
      <c r="AB675" s="148"/>
      <c r="AC675" s="149"/>
    </row>
    <row r="676" spans="3:29" x14ac:dyDescent="0.2">
      <c r="C676" s="58"/>
      <c r="D676" s="148"/>
      <c r="E676" s="149"/>
      <c r="F676" s="58"/>
      <c r="G676" s="148"/>
      <c r="H676" s="149"/>
      <c r="I676" s="58"/>
      <c r="J676" s="148"/>
      <c r="K676" s="149"/>
      <c r="L676" s="58"/>
      <c r="M676" s="148"/>
      <c r="N676" s="149"/>
      <c r="O676" s="58"/>
      <c r="P676" s="148"/>
      <c r="Q676" s="149"/>
      <c r="R676" s="58"/>
      <c r="S676" s="148"/>
      <c r="T676" s="149"/>
      <c r="U676" s="58"/>
      <c r="V676" s="148"/>
      <c r="W676" s="149"/>
      <c r="X676" s="58"/>
      <c r="Y676" s="148"/>
      <c r="Z676" s="149"/>
      <c r="AA676" s="58"/>
      <c r="AB676" s="148"/>
      <c r="AC676" s="149"/>
    </row>
    <row r="677" spans="3:29" x14ac:dyDescent="0.2">
      <c r="C677" s="58"/>
      <c r="D677" s="148"/>
      <c r="E677" s="149"/>
      <c r="F677" s="58"/>
      <c r="G677" s="148"/>
      <c r="H677" s="149"/>
      <c r="I677" s="58"/>
      <c r="J677" s="148"/>
      <c r="K677" s="149"/>
      <c r="L677" s="58"/>
      <c r="M677" s="148"/>
      <c r="N677" s="149"/>
      <c r="O677" s="58"/>
      <c r="P677" s="148"/>
      <c r="Q677" s="149"/>
      <c r="R677" s="58"/>
      <c r="S677" s="148"/>
      <c r="T677" s="149"/>
      <c r="U677" s="58"/>
      <c r="V677" s="148"/>
      <c r="W677" s="149"/>
      <c r="X677" s="58"/>
      <c r="Y677" s="148"/>
      <c r="Z677" s="149"/>
      <c r="AA677" s="58"/>
      <c r="AB677" s="148"/>
      <c r="AC677" s="149"/>
    </row>
    <row r="678" spans="3:29" x14ac:dyDescent="0.2">
      <c r="C678" s="58"/>
      <c r="D678" s="148"/>
      <c r="E678" s="149"/>
      <c r="F678" s="58"/>
      <c r="G678" s="148"/>
      <c r="H678" s="149"/>
      <c r="I678" s="58"/>
      <c r="J678" s="148"/>
      <c r="K678" s="149"/>
      <c r="L678" s="58"/>
      <c r="M678" s="148"/>
      <c r="N678" s="149"/>
      <c r="O678" s="58"/>
      <c r="P678" s="148"/>
      <c r="Q678" s="149"/>
      <c r="R678" s="58"/>
      <c r="S678" s="148"/>
      <c r="T678" s="149"/>
      <c r="U678" s="58"/>
      <c r="V678" s="148"/>
      <c r="W678" s="149"/>
      <c r="X678" s="58"/>
      <c r="Y678" s="148"/>
      <c r="Z678" s="149"/>
      <c r="AA678" s="58"/>
      <c r="AB678" s="148"/>
      <c r="AC678" s="149"/>
    </row>
    <row r="679" spans="3:29" x14ac:dyDescent="0.2">
      <c r="C679" s="58"/>
      <c r="D679" s="148"/>
      <c r="E679" s="149"/>
      <c r="F679" s="58"/>
      <c r="G679" s="148"/>
      <c r="H679" s="149"/>
      <c r="I679" s="58"/>
      <c r="J679" s="148"/>
      <c r="K679" s="149"/>
      <c r="L679" s="58"/>
      <c r="M679" s="148"/>
      <c r="N679" s="149"/>
      <c r="O679" s="58"/>
      <c r="P679" s="148"/>
      <c r="Q679" s="149"/>
      <c r="R679" s="58"/>
      <c r="S679" s="148"/>
      <c r="T679" s="149"/>
      <c r="U679" s="58"/>
      <c r="V679" s="148"/>
      <c r="W679" s="149"/>
      <c r="X679" s="58"/>
      <c r="Y679" s="148"/>
      <c r="Z679" s="149"/>
      <c r="AA679" s="58"/>
      <c r="AB679" s="148"/>
      <c r="AC679" s="149"/>
    </row>
    <row r="680" spans="3:29" x14ac:dyDescent="0.2">
      <c r="C680" s="58"/>
      <c r="D680" s="148"/>
      <c r="E680" s="149"/>
      <c r="F680" s="58"/>
      <c r="G680" s="148"/>
      <c r="H680" s="149"/>
      <c r="I680" s="58"/>
      <c r="J680" s="148"/>
      <c r="K680" s="149"/>
      <c r="L680" s="58"/>
      <c r="M680" s="148"/>
      <c r="N680" s="149"/>
      <c r="O680" s="58"/>
      <c r="P680" s="148"/>
      <c r="Q680" s="149"/>
      <c r="R680" s="58"/>
      <c r="S680" s="148"/>
      <c r="T680" s="149"/>
      <c r="U680" s="58"/>
      <c r="V680" s="148"/>
      <c r="W680" s="149"/>
      <c r="X680" s="58"/>
      <c r="Y680" s="148"/>
      <c r="Z680" s="149"/>
      <c r="AA680" s="58"/>
      <c r="AB680" s="148"/>
      <c r="AC680" s="149"/>
    </row>
    <row r="681" spans="3:29" x14ac:dyDescent="0.2">
      <c r="C681" s="58"/>
      <c r="D681" s="148"/>
      <c r="E681" s="149"/>
      <c r="F681" s="58"/>
      <c r="G681" s="148"/>
      <c r="H681" s="149"/>
      <c r="I681" s="58"/>
      <c r="J681" s="148"/>
      <c r="K681" s="149"/>
      <c r="L681" s="58"/>
      <c r="M681" s="148"/>
      <c r="N681" s="149"/>
      <c r="O681" s="58"/>
      <c r="P681" s="148"/>
      <c r="Q681" s="149"/>
      <c r="R681" s="58"/>
      <c r="S681" s="148"/>
      <c r="T681" s="149"/>
      <c r="U681" s="58"/>
      <c r="V681" s="148"/>
      <c r="W681" s="149"/>
      <c r="X681" s="58"/>
      <c r="Y681" s="148"/>
      <c r="Z681" s="149"/>
      <c r="AA681" s="58"/>
      <c r="AB681" s="148"/>
      <c r="AC681" s="149"/>
    </row>
    <row r="682" spans="3:29" x14ac:dyDescent="0.2">
      <c r="C682" s="58"/>
      <c r="D682" s="148"/>
      <c r="E682" s="149"/>
      <c r="F682" s="58"/>
      <c r="G682" s="148"/>
      <c r="H682" s="149"/>
      <c r="I682" s="58"/>
      <c r="J682" s="148"/>
      <c r="K682" s="149"/>
      <c r="L682" s="58"/>
      <c r="M682" s="148"/>
      <c r="N682" s="149"/>
      <c r="O682" s="58"/>
      <c r="P682" s="148"/>
      <c r="Q682" s="149"/>
      <c r="R682" s="58"/>
      <c r="S682" s="148"/>
      <c r="T682" s="149"/>
      <c r="U682" s="58"/>
      <c r="V682" s="148"/>
      <c r="W682" s="149"/>
      <c r="X682" s="58"/>
      <c r="Y682" s="148"/>
      <c r="Z682" s="149"/>
      <c r="AA682" s="58"/>
      <c r="AB682" s="148"/>
      <c r="AC682" s="149"/>
    </row>
    <row r="683" spans="3:29" x14ac:dyDescent="0.2">
      <c r="C683" s="58"/>
      <c r="D683" s="148"/>
      <c r="E683" s="149"/>
      <c r="F683" s="58"/>
      <c r="G683" s="148"/>
      <c r="H683" s="149"/>
      <c r="I683" s="58"/>
      <c r="J683" s="148"/>
      <c r="K683" s="149"/>
      <c r="L683" s="58"/>
      <c r="M683" s="148"/>
      <c r="N683" s="149"/>
      <c r="O683" s="58"/>
      <c r="P683" s="148"/>
      <c r="Q683" s="149"/>
      <c r="R683" s="58"/>
      <c r="S683" s="148"/>
      <c r="T683" s="149"/>
      <c r="U683" s="58"/>
      <c r="V683" s="148"/>
      <c r="W683" s="149"/>
      <c r="X683" s="58"/>
      <c r="Y683" s="148"/>
      <c r="Z683" s="149"/>
      <c r="AA683" s="58"/>
      <c r="AB683" s="148"/>
      <c r="AC683" s="149"/>
    </row>
    <row r="684" spans="3:29" x14ac:dyDescent="0.2">
      <c r="C684" s="58"/>
      <c r="D684" s="148"/>
      <c r="E684" s="149"/>
      <c r="F684" s="58"/>
      <c r="G684" s="148"/>
      <c r="H684" s="149"/>
      <c r="I684" s="58"/>
      <c r="J684" s="148"/>
      <c r="K684" s="149"/>
      <c r="L684" s="58"/>
      <c r="M684" s="148"/>
      <c r="N684" s="149"/>
      <c r="O684" s="58"/>
      <c r="P684" s="148"/>
      <c r="Q684" s="149"/>
      <c r="R684" s="58"/>
      <c r="S684" s="148"/>
      <c r="T684" s="149"/>
      <c r="U684" s="58"/>
      <c r="V684" s="148"/>
      <c r="W684" s="149"/>
      <c r="X684" s="58"/>
      <c r="Y684" s="148"/>
      <c r="Z684" s="149"/>
      <c r="AA684" s="58"/>
      <c r="AB684" s="148"/>
      <c r="AC684" s="149"/>
    </row>
    <row r="685" spans="3:29" x14ac:dyDescent="0.2">
      <c r="C685" s="58"/>
      <c r="D685" s="148"/>
      <c r="E685" s="149"/>
      <c r="F685" s="58"/>
      <c r="G685" s="148"/>
      <c r="H685" s="149"/>
      <c r="I685" s="58"/>
      <c r="J685" s="148"/>
      <c r="K685" s="149"/>
      <c r="L685" s="58"/>
      <c r="M685" s="148"/>
      <c r="N685" s="149"/>
      <c r="O685" s="58"/>
      <c r="P685" s="148"/>
      <c r="Q685" s="149"/>
      <c r="R685" s="58"/>
      <c r="S685" s="148"/>
      <c r="T685" s="149"/>
      <c r="U685" s="58"/>
      <c r="V685" s="148"/>
      <c r="W685" s="149"/>
      <c r="X685" s="58"/>
      <c r="Y685" s="148"/>
      <c r="Z685" s="149"/>
      <c r="AA685" s="58"/>
      <c r="AB685" s="148"/>
      <c r="AC685" s="149"/>
    </row>
    <row r="686" spans="3:29" x14ac:dyDescent="0.2">
      <c r="C686" s="58"/>
      <c r="D686" s="148"/>
      <c r="E686" s="149"/>
      <c r="F686" s="58"/>
      <c r="G686" s="148"/>
      <c r="H686" s="149"/>
      <c r="I686" s="58"/>
      <c r="J686" s="148"/>
      <c r="K686" s="149"/>
      <c r="L686" s="58"/>
      <c r="M686" s="148"/>
      <c r="N686" s="149"/>
      <c r="O686" s="58"/>
      <c r="P686" s="148"/>
      <c r="Q686" s="149"/>
      <c r="R686" s="58"/>
      <c r="S686" s="148"/>
      <c r="T686" s="149"/>
      <c r="U686" s="58"/>
      <c r="V686" s="148"/>
      <c r="W686" s="149"/>
      <c r="X686" s="58"/>
      <c r="Y686" s="148"/>
      <c r="Z686" s="149"/>
      <c r="AA686" s="58"/>
      <c r="AB686" s="148"/>
      <c r="AC686" s="149"/>
    </row>
    <row r="687" spans="3:29" x14ac:dyDescent="0.2">
      <c r="C687" s="58"/>
      <c r="D687" s="148"/>
      <c r="E687" s="149"/>
      <c r="F687" s="58"/>
      <c r="G687" s="148"/>
      <c r="H687" s="149"/>
      <c r="I687" s="58"/>
      <c r="J687" s="148"/>
      <c r="K687" s="149"/>
      <c r="L687" s="58"/>
      <c r="M687" s="148"/>
      <c r="N687" s="149"/>
      <c r="O687" s="58"/>
      <c r="P687" s="148"/>
      <c r="Q687" s="149"/>
      <c r="R687" s="58"/>
      <c r="S687" s="148"/>
      <c r="T687" s="149"/>
      <c r="U687" s="58"/>
      <c r="V687" s="148"/>
      <c r="W687" s="149"/>
      <c r="X687" s="58"/>
      <c r="Y687" s="148"/>
      <c r="Z687" s="149"/>
      <c r="AA687" s="58"/>
      <c r="AB687" s="148"/>
      <c r="AC687" s="149"/>
    </row>
    <row r="688" spans="3:29" x14ac:dyDescent="0.2">
      <c r="C688" s="58"/>
      <c r="D688" s="148"/>
      <c r="E688" s="149"/>
      <c r="F688" s="58"/>
      <c r="G688" s="148"/>
      <c r="H688" s="149"/>
      <c r="I688" s="58"/>
      <c r="J688" s="148"/>
      <c r="K688" s="149"/>
      <c r="L688" s="58"/>
      <c r="M688" s="148"/>
      <c r="N688" s="149"/>
      <c r="O688" s="58"/>
      <c r="P688" s="148"/>
      <c r="Q688" s="149"/>
      <c r="R688" s="58"/>
      <c r="S688" s="148"/>
      <c r="T688" s="149"/>
      <c r="U688" s="58"/>
      <c r="V688" s="148"/>
      <c r="W688" s="149"/>
      <c r="X688" s="58"/>
      <c r="Y688" s="148"/>
      <c r="Z688" s="149"/>
      <c r="AA688" s="58"/>
      <c r="AB688" s="148"/>
      <c r="AC688" s="149"/>
    </row>
    <row r="689" spans="3:29" x14ac:dyDescent="0.2">
      <c r="C689" s="58"/>
      <c r="D689" s="148"/>
      <c r="E689" s="149"/>
      <c r="F689" s="58"/>
      <c r="G689" s="148"/>
      <c r="H689" s="149"/>
      <c r="I689" s="58"/>
      <c r="J689" s="148"/>
      <c r="K689" s="149"/>
      <c r="L689" s="58"/>
      <c r="M689" s="148"/>
      <c r="N689" s="149"/>
      <c r="O689" s="58"/>
      <c r="P689" s="148"/>
      <c r="Q689" s="149"/>
      <c r="R689" s="58"/>
      <c r="S689" s="148"/>
      <c r="T689" s="149"/>
      <c r="U689" s="58"/>
      <c r="V689" s="148"/>
      <c r="W689" s="149"/>
      <c r="X689" s="58"/>
      <c r="Y689" s="148"/>
      <c r="Z689" s="149"/>
      <c r="AA689" s="58"/>
      <c r="AB689" s="148"/>
      <c r="AC689" s="149"/>
    </row>
    <row r="690" spans="3:29" x14ac:dyDescent="0.2">
      <c r="C690" s="58"/>
      <c r="D690" s="148"/>
      <c r="E690" s="149"/>
      <c r="F690" s="58"/>
      <c r="G690" s="148"/>
      <c r="H690" s="149"/>
      <c r="I690" s="58"/>
      <c r="J690" s="148"/>
      <c r="K690" s="149"/>
      <c r="L690" s="58"/>
      <c r="M690" s="148"/>
      <c r="N690" s="149"/>
      <c r="O690" s="58"/>
      <c r="P690" s="148"/>
      <c r="Q690" s="149"/>
      <c r="R690" s="58"/>
      <c r="S690" s="148"/>
      <c r="T690" s="149"/>
      <c r="U690" s="58"/>
      <c r="V690" s="148"/>
      <c r="W690" s="149"/>
      <c r="X690" s="58"/>
      <c r="Y690" s="148"/>
      <c r="Z690" s="149"/>
      <c r="AA690" s="58"/>
      <c r="AB690" s="148"/>
      <c r="AC690" s="149"/>
    </row>
    <row r="691" spans="3:29" x14ac:dyDescent="0.2">
      <c r="C691" s="58"/>
      <c r="D691" s="148"/>
      <c r="E691" s="149"/>
      <c r="F691" s="58"/>
      <c r="G691" s="148"/>
      <c r="H691" s="149"/>
      <c r="I691" s="58"/>
      <c r="J691" s="148"/>
      <c r="K691" s="149"/>
      <c r="L691" s="58"/>
      <c r="M691" s="148"/>
      <c r="N691" s="149"/>
      <c r="O691" s="58"/>
      <c r="P691" s="148"/>
      <c r="Q691" s="149"/>
      <c r="R691" s="58"/>
      <c r="S691" s="148"/>
      <c r="T691" s="149"/>
      <c r="U691" s="58"/>
      <c r="V691" s="148"/>
      <c r="W691" s="149"/>
      <c r="X691" s="58"/>
      <c r="Y691" s="148"/>
      <c r="Z691" s="149"/>
      <c r="AA691" s="58"/>
      <c r="AB691" s="148"/>
      <c r="AC691" s="149"/>
    </row>
    <row r="692" spans="3:29" x14ac:dyDescent="0.2">
      <c r="C692" s="58"/>
      <c r="D692" s="148"/>
      <c r="E692" s="149"/>
      <c r="F692" s="58"/>
      <c r="G692" s="148"/>
      <c r="H692" s="149"/>
      <c r="I692" s="58"/>
      <c r="J692" s="148"/>
      <c r="K692" s="149"/>
      <c r="L692" s="58"/>
      <c r="M692" s="148"/>
      <c r="N692" s="149"/>
      <c r="O692" s="58"/>
      <c r="P692" s="148"/>
      <c r="Q692" s="149"/>
      <c r="R692" s="58"/>
      <c r="S692" s="148"/>
      <c r="T692" s="149"/>
      <c r="U692" s="58"/>
      <c r="V692" s="148"/>
      <c r="W692" s="149"/>
      <c r="X692" s="58"/>
      <c r="Y692" s="148"/>
      <c r="Z692" s="149"/>
      <c r="AA692" s="58"/>
      <c r="AB692" s="148"/>
      <c r="AC692" s="149"/>
    </row>
    <row r="693" spans="3:29" x14ac:dyDescent="0.2">
      <c r="C693" s="58"/>
      <c r="D693" s="148"/>
      <c r="E693" s="149"/>
      <c r="F693" s="58"/>
      <c r="G693" s="148"/>
      <c r="H693" s="149"/>
      <c r="I693" s="58"/>
      <c r="J693" s="148"/>
      <c r="K693" s="149"/>
      <c r="L693" s="58"/>
      <c r="M693" s="148"/>
      <c r="N693" s="149"/>
      <c r="O693" s="58"/>
      <c r="P693" s="148"/>
      <c r="Q693" s="149"/>
      <c r="R693" s="58"/>
      <c r="S693" s="148"/>
      <c r="T693" s="149"/>
      <c r="U693" s="58"/>
      <c r="V693" s="148"/>
      <c r="W693" s="149"/>
      <c r="X693" s="58"/>
      <c r="Y693" s="148"/>
      <c r="Z693" s="149"/>
      <c r="AA693" s="58"/>
      <c r="AB693" s="148"/>
      <c r="AC693" s="149"/>
    </row>
    <row r="694" spans="3:29" x14ac:dyDescent="0.2">
      <c r="C694" s="58"/>
      <c r="D694" s="148"/>
      <c r="E694" s="149"/>
      <c r="F694" s="58"/>
      <c r="G694" s="148"/>
      <c r="H694" s="149"/>
      <c r="I694" s="58"/>
      <c r="J694" s="148"/>
      <c r="K694" s="149"/>
      <c r="L694" s="58"/>
      <c r="M694" s="148"/>
      <c r="N694" s="149"/>
      <c r="O694" s="58"/>
      <c r="P694" s="148"/>
      <c r="Q694" s="149"/>
      <c r="R694" s="58"/>
      <c r="S694" s="148"/>
      <c r="T694" s="149"/>
      <c r="U694" s="58"/>
      <c r="V694" s="148"/>
      <c r="W694" s="149"/>
      <c r="X694" s="58"/>
      <c r="Y694" s="148"/>
      <c r="Z694" s="149"/>
      <c r="AA694" s="58"/>
      <c r="AB694" s="148"/>
      <c r="AC694" s="149"/>
    </row>
    <row r="695" spans="3:29" x14ac:dyDescent="0.2">
      <c r="C695" s="58"/>
      <c r="D695" s="148"/>
      <c r="E695" s="149"/>
      <c r="F695" s="58"/>
      <c r="G695" s="148"/>
      <c r="H695" s="149"/>
      <c r="I695" s="58"/>
      <c r="J695" s="148"/>
      <c r="K695" s="149"/>
      <c r="L695" s="58"/>
      <c r="M695" s="148"/>
      <c r="N695" s="149"/>
      <c r="O695" s="58"/>
      <c r="P695" s="148"/>
      <c r="Q695" s="149"/>
      <c r="R695" s="58"/>
      <c r="S695" s="148"/>
      <c r="T695" s="149"/>
      <c r="U695" s="58"/>
      <c r="V695" s="148"/>
      <c r="W695" s="149"/>
      <c r="X695" s="58"/>
      <c r="Y695" s="148"/>
      <c r="Z695" s="149"/>
      <c r="AA695" s="58"/>
      <c r="AB695" s="148"/>
      <c r="AC695" s="149"/>
    </row>
    <row r="696" spans="3:29" x14ac:dyDescent="0.2">
      <c r="C696" s="58"/>
      <c r="D696" s="148"/>
      <c r="E696" s="149"/>
      <c r="F696" s="58"/>
      <c r="G696" s="148"/>
      <c r="H696" s="149"/>
      <c r="I696" s="58"/>
      <c r="J696" s="148"/>
      <c r="K696" s="149"/>
      <c r="L696" s="58"/>
      <c r="M696" s="148"/>
      <c r="N696" s="149"/>
      <c r="O696" s="58"/>
      <c r="P696" s="148"/>
      <c r="Q696" s="149"/>
      <c r="R696" s="58"/>
      <c r="S696" s="148"/>
      <c r="T696" s="149"/>
      <c r="U696" s="58"/>
      <c r="V696" s="148"/>
      <c r="W696" s="149"/>
      <c r="X696" s="58"/>
      <c r="Y696" s="148"/>
      <c r="Z696" s="149"/>
      <c r="AA696" s="58"/>
      <c r="AB696" s="148"/>
      <c r="AC696" s="149"/>
    </row>
    <row r="697" spans="3:29" x14ac:dyDescent="0.2">
      <c r="C697" s="58"/>
      <c r="D697" s="148"/>
      <c r="E697" s="149"/>
      <c r="F697" s="58"/>
      <c r="G697" s="148"/>
      <c r="H697" s="149"/>
      <c r="I697" s="58"/>
      <c r="J697" s="148"/>
      <c r="K697" s="149"/>
      <c r="L697" s="58"/>
      <c r="M697" s="148"/>
      <c r="N697" s="149"/>
      <c r="O697" s="58"/>
      <c r="P697" s="148"/>
      <c r="Q697" s="149"/>
      <c r="R697" s="58"/>
      <c r="S697" s="148"/>
      <c r="T697" s="149"/>
      <c r="U697" s="58"/>
      <c r="V697" s="148"/>
      <c r="W697" s="149"/>
      <c r="X697" s="58"/>
      <c r="Y697" s="148"/>
      <c r="Z697" s="149"/>
      <c r="AA697" s="58"/>
      <c r="AB697" s="148"/>
      <c r="AC697" s="149"/>
    </row>
    <row r="698" spans="3:29" x14ac:dyDescent="0.2">
      <c r="C698" s="58"/>
      <c r="D698" s="148"/>
      <c r="E698" s="149"/>
      <c r="F698" s="58"/>
      <c r="G698" s="148"/>
      <c r="H698" s="149"/>
      <c r="I698" s="58"/>
      <c r="J698" s="148"/>
      <c r="K698" s="149"/>
      <c r="L698" s="58"/>
      <c r="M698" s="148"/>
      <c r="N698" s="149"/>
      <c r="O698" s="58"/>
      <c r="P698" s="148"/>
      <c r="Q698" s="149"/>
      <c r="R698" s="58"/>
      <c r="S698" s="148"/>
      <c r="T698" s="149"/>
      <c r="U698" s="58"/>
      <c r="V698" s="148"/>
      <c r="W698" s="149"/>
      <c r="X698" s="58"/>
      <c r="Y698" s="148"/>
      <c r="Z698" s="149"/>
      <c r="AA698" s="58"/>
      <c r="AB698" s="148"/>
      <c r="AC698" s="149"/>
    </row>
    <row r="699" spans="3:29" x14ac:dyDescent="0.2">
      <c r="C699" s="58"/>
      <c r="D699" s="148"/>
      <c r="E699" s="149"/>
      <c r="F699" s="58"/>
      <c r="G699" s="148"/>
      <c r="H699" s="149"/>
      <c r="I699" s="58"/>
      <c r="J699" s="148"/>
      <c r="K699" s="149"/>
      <c r="L699" s="58"/>
      <c r="M699" s="148"/>
      <c r="N699" s="149"/>
      <c r="O699" s="58"/>
      <c r="P699" s="148"/>
      <c r="Q699" s="149"/>
      <c r="R699" s="58"/>
      <c r="S699" s="148"/>
      <c r="T699" s="149"/>
      <c r="U699" s="58"/>
      <c r="V699" s="148"/>
      <c r="W699" s="149"/>
      <c r="X699" s="58"/>
      <c r="Y699" s="148"/>
      <c r="Z699" s="149"/>
      <c r="AA699" s="58"/>
      <c r="AB699" s="148"/>
      <c r="AC699" s="149"/>
    </row>
    <row r="700" spans="3:29" x14ac:dyDescent="0.2">
      <c r="C700" s="58"/>
      <c r="D700" s="148"/>
      <c r="E700" s="149"/>
      <c r="F700" s="58"/>
      <c r="G700" s="148"/>
      <c r="H700" s="149"/>
      <c r="I700" s="58"/>
      <c r="J700" s="148"/>
      <c r="K700" s="149"/>
      <c r="L700" s="58"/>
      <c r="M700" s="148"/>
      <c r="N700" s="149"/>
      <c r="O700" s="58"/>
      <c r="P700" s="148"/>
      <c r="Q700" s="149"/>
      <c r="R700" s="58"/>
      <c r="S700" s="148"/>
      <c r="T700" s="149"/>
      <c r="U700" s="58"/>
      <c r="V700" s="148"/>
      <c r="W700" s="149"/>
      <c r="X700" s="58"/>
      <c r="Y700" s="148"/>
      <c r="Z700" s="149"/>
      <c r="AA700" s="58"/>
      <c r="AB700" s="148"/>
      <c r="AC700" s="149"/>
    </row>
    <row r="701" spans="3:29" x14ac:dyDescent="0.2">
      <c r="C701" s="58"/>
      <c r="D701" s="148"/>
      <c r="E701" s="149"/>
      <c r="F701" s="58"/>
      <c r="G701" s="148"/>
      <c r="H701" s="149"/>
      <c r="I701" s="58"/>
      <c r="J701" s="148"/>
      <c r="K701" s="149"/>
      <c r="L701" s="58"/>
      <c r="M701" s="148"/>
      <c r="N701" s="149"/>
      <c r="O701" s="58"/>
      <c r="P701" s="148"/>
      <c r="Q701" s="149"/>
      <c r="R701" s="58"/>
      <c r="S701" s="148"/>
      <c r="T701" s="149"/>
      <c r="U701" s="58"/>
      <c r="V701" s="148"/>
      <c r="W701" s="149"/>
      <c r="X701" s="58"/>
      <c r="Y701" s="148"/>
      <c r="Z701" s="149"/>
      <c r="AA701" s="58"/>
      <c r="AB701" s="148"/>
      <c r="AC701" s="149"/>
    </row>
    <row r="702" spans="3:29" x14ac:dyDescent="0.2">
      <c r="C702" s="58"/>
      <c r="D702" s="148"/>
      <c r="E702" s="149"/>
      <c r="F702" s="58"/>
      <c r="G702" s="148"/>
      <c r="H702" s="149"/>
      <c r="I702" s="58"/>
      <c r="J702" s="148"/>
      <c r="K702" s="149"/>
      <c r="L702" s="58"/>
      <c r="M702" s="148"/>
      <c r="N702" s="149"/>
      <c r="O702" s="58"/>
      <c r="P702" s="148"/>
      <c r="Q702" s="149"/>
      <c r="R702" s="58"/>
      <c r="S702" s="148"/>
      <c r="T702" s="149"/>
      <c r="U702" s="58"/>
      <c r="V702" s="148"/>
      <c r="W702" s="149"/>
      <c r="X702" s="58"/>
      <c r="Y702" s="148"/>
      <c r="Z702" s="149"/>
      <c r="AA702" s="58"/>
      <c r="AB702" s="148"/>
      <c r="AC702" s="149"/>
    </row>
    <row r="703" spans="3:29" x14ac:dyDescent="0.2">
      <c r="C703" s="58"/>
      <c r="D703" s="148"/>
      <c r="E703" s="149"/>
      <c r="F703" s="58"/>
      <c r="G703" s="148"/>
      <c r="H703" s="149"/>
      <c r="I703" s="58"/>
      <c r="J703" s="148"/>
      <c r="K703" s="149"/>
      <c r="L703" s="58"/>
      <c r="M703" s="148"/>
      <c r="N703" s="149"/>
      <c r="O703" s="58"/>
      <c r="P703" s="148"/>
      <c r="Q703" s="149"/>
      <c r="R703" s="58"/>
      <c r="S703" s="148"/>
      <c r="T703" s="149"/>
      <c r="U703" s="58"/>
      <c r="V703" s="148"/>
      <c r="W703" s="149"/>
      <c r="X703" s="58"/>
      <c r="Y703" s="148"/>
      <c r="Z703" s="149"/>
      <c r="AA703" s="58"/>
      <c r="AB703" s="148"/>
      <c r="AC703" s="149"/>
    </row>
    <row r="704" spans="3:29" x14ac:dyDescent="0.2">
      <c r="C704" s="58"/>
      <c r="D704" s="148"/>
      <c r="E704" s="149"/>
      <c r="F704" s="58"/>
      <c r="G704" s="148"/>
      <c r="H704" s="149"/>
      <c r="I704" s="58"/>
      <c r="J704" s="148"/>
      <c r="K704" s="149"/>
      <c r="L704" s="58"/>
      <c r="M704" s="148"/>
      <c r="N704" s="149"/>
      <c r="O704" s="58"/>
      <c r="P704" s="148"/>
      <c r="Q704" s="149"/>
      <c r="R704" s="58"/>
      <c r="S704" s="148"/>
      <c r="T704" s="149"/>
      <c r="U704" s="58"/>
      <c r="V704" s="148"/>
      <c r="W704" s="149"/>
      <c r="X704" s="58"/>
      <c r="Y704" s="148"/>
      <c r="Z704" s="149"/>
      <c r="AA704" s="58"/>
      <c r="AB704" s="148"/>
      <c r="AC704" s="149"/>
    </row>
    <row r="705" spans="3:29" x14ac:dyDescent="0.2">
      <c r="C705" s="58"/>
      <c r="D705" s="148"/>
      <c r="E705" s="149"/>
      <c r="F705" s="58"/>
      <c r="G705" s="148"/>
      <c r="H705" s="149"/>
      <c r="I705" s="58"/>
      <c r="J705" s="148"/>
      <c r="K705" s="149"/>
      <c r="L705" s="58"/>
      <c r="M705" s="148"/>
      <c r="N705" s="149"/>
      <c r="O705" s="58"/>
      <c r="P705" s="148"/>
      <c r="Q705" s="149"/>
      <c r="R705" s="58"/>
      <c r="S705" s="148"/>
      <c r="T705" s="149"/>
      <c r="U705" s="58"/>
      <c r="V705" s="148"/>
      <c r="W705" s="149"/>
      <c r="X705" s="58"/>
      <c r="Y705" s="148"/>
      <c r="Z705" s="149"/>
      <c r="AA705" s="58"/>
      <c r="AB705" s="148"/>
      <c r="AC705" s="149"/>
    </row>
    <row r="706" spans="3:29" x14ac:dyDescent="0.2">
      <c r="C706" s="58"/>
      <c r="D706" s="148"/>
      <c r="E706" s="149"/>
      <c r="F706" s="58"/>
      <c r="G706" s="148"/>
      <c r="H706" s="149"/>
      <c r="I706" s="58"/>
      <c r="J706" s="148"/>
      <c r="K706" s="149"/>
      <c r="L706" s="58"/>
      <c r="M706" s="148"/>
      <c r="N706" s="149"/>
      <c r="O706" s="58"/>
      <c r="P706" s="148"/>
      <c r="Q706" s="149"/>
      <c r="R706" s="58"/>
      <c r="S706" s="148"/>
      <c r="T706" s="149"/>
      <c r="U706" s="58"/>
      <c r="V706" s="148"/>
      <c r="W706" s="149"/>
      <c r="X706" s="58"/>
      <c r="Y706" s="148"/>
      <c r="Z706" s="149"/>
      <c r="AA706" s="58"/>
      <c r="AB706" s="148"/>
      <c r="AC706" s="149"/>
    </row>
    <row r="707" spans="3:29" x14ac:dyDescent="0.2">
      <c r="C707" s="58"/>
      <c r="D707" s="148"/>
      <c r="E707" s="149"/>
      <c r="F707" s="58"/>
      <c r="G707" s="148"/>
      <c r="H707" s="149"/>
      <c r="I707" s="58"/>
      <c r="J707" s="148"/>
      <c r="K707" s="149"/>
      <c r="L707" s="58"/>
      <c r="M707" s="148"/>
      <c r="N707" s="149"/>
      <c r="O707" s="58"/>
      <c r="P707" s="148"/>
      <c r="Q707" s="149"/>
      <c r="R707" s="58"/>
      <c r="S707" s="148"/>
      <c r="T707" s="149"/>
      <c r="U707" s="58"/>
      <c r="V707" s="148"/>
      <c r="W707" s="149"/>
      <c r="X707" s="58"/>
      <c r="Y707" s="148"/>
      <c r="Z707" s="149"/>
      <c r="AA707" s="58"/>
      <c r="AB707" s="148"/>
      <c r="AC707" s="149"/>
    </row>
    <row r="708" spans="3:29" x14ac:dyDescent="0.2">
      <c r="C708" s="58"/>
      <c r="D708" s="148"/>
      <c r="E708" s="149"/>
      <c r="F708" s="58"/>
      <c r="G708" s="148"/>
      <c r="H708" s="149"/>
      <c r="I708" s="58"/>
      <c r="J708" s="148"/>
      <c r="K708" s="149"/>
      <c r="L708" s="58"/>
      <c r="M708" s="148"/>
      <c r="N708" s="149"/>
      <c r="O708" s="58"/>
      <c r="P708" s="148"/>
      <c r="Q708" s="149"/>
      <c r="R708" s="58"/>
      <c r="S708" s="148"/>
      <c r="T708" s="149"/>
      <c r="U708" s="58"/>
      <c r="V708" s="148"/>
      <c r="W708" s="149"/>
      <c r="X708" s="58"/>
      <c r="Y708" s="148"/>
      <c r="Z708" s="149"/>
      <c r="AA708" s="58"/>
      <c r="AB708" s="148"/>
      <c r="AC708" s="149"/>
    </row>
    <row r="709" spans="3:29" x14ac:dyDescent="0.2">
      <c r="C709" s="58"/>
      <c r="D709" s="148"/>
      <c r="E709" s="149"/>
      <c r="F709" s="58"/>
      <c r="G709" s="148"/>
      <c r="H709" s="149"/>
      <c r="I709" s="58"/>
      <c r="J709" s="148"/>
      <c r="K709" s="149"/>
      <c r="L709" s="58"/>
      <c r="M709" s="148"/>
      <c r="N709" s="149"/>
      <c r="O709" s="58"/>
      <c r="P709" s="148"/>
      <c r="Q709" s="149"/>
      <c r="R709" s="58"/>
      <c r="S709" s="148"/>
      <c r="T709" s="149"/>
      <c r="U709" s="58"/>
      <c r="V709" s="148"/>
      <c r="W709" s="149"/>
      <c r="X709" s="58"/>
      <c r="Y709" s="148"/>
      <c r="Z709" s="149"/>
      <c r="AA709" s="58"/>
      <c r="AB709" s="148"/>
      <c r="AC709" s="149"/>
    </row>
    <row r="710" spans="3:29" x14ac:dyDescent="0.2">
      <c r="C710" s="58"/>
      <c r="D710" s="148"/>
      <c r="E710" s="149"/>
      <c r="F710" s="58"/>
      <c r="G710" s="148"/>
      <c r="H710" s="149"/>
      <c r="I710" s="58"/>
      <c r="J710" s="148"/>
      <c r="K710" s="149"/>
      <c r="L710" s="58"/>
      <c r="M710" s="148"/>
      <c r="N710" s="149"/>
      <c r="O710" s="58"/>
      <c r="P710" s="148"/>
      <c r="Q710" s="149"/>
      <c r="R710" s="58"/>
      <c r="S710" s="148"/>
      <c r="T710" s="149"/>
      <c r="U710" s="58"/>
      <c r="V710" s="148"/>
      <c r="W710" s="149"/>
      <c r="X710" s="58"/>
      <c r="Y710" s="148"/>
      <c r="Z710" s="149"/>
      <c r="AA710" s="58"/>
      <c r="AB710" s="148"/>
      <c r="AC710" s="149"/>
    </row>
    <row r="711" spans="3:29" x14ac:dyDescent="0.2">
      <c r="C711" s="58"/>
      <c r="D711" s="148"/>
      <c r="E711" s="149"/>
      <c r="F711" s="58"/>
      <c r="G711" s="148"/>
      <c r="H711" s="149"/>
      <c r="I711" s="58"/>
      <c r="J711" s="148"/>
      <c r="K711" s="149"/>
      <c r="L711" s="58"/>
      <c r="M711" s="148"/>
      <c r="N711" s="149"/>
      <c r="O711" s="58"/>
      <c r="P711" s="148"/>
      <c r="Q711" s="149"/>
      <c r="R711" s="58"/>
      <c r="S711" s="148"/>
      <c r="T711" s="149"/>
      <c r="U711" s="58"/>
      <c r="V711" s="148"/>
      <c r="W711" s="149"/>
      <c r="X711" s="58"/>
      <c r="Y711" s="148"/>
      <c r="Z711" s="149"/>
      <c r="AA711" s="58"/>
      <c r="AB711" s="148"/>
      <c r="AC711" s="149"/>
    </row>
    <row r="712" spans="3:29" x14ac:dyDescent="0.2">
      <c r="C712" s="58"/>
      <c r="D712" s="148"/>
      <c r="E712" s="149"/>
      <c r="F712" s="58"/>
      <c r="G712" s="148"/>
      <c r="H712" s="149"/>
      <c r="I712" s="58"/>
      <c r="J712" s="148"/>
      <c r="K712" s="149"/>
      <c r="L712" s="58"/>
      <c r="M712" s="148"/>
      <c r="N712" s="149"/>
      <c r="O712" s="58"/>
      <c r="P712" s="148"/>
      <c r="Q712" s="149"/>
      <c r="R712" s="58"/>
      <c r="S712" s="148"/>
      <c r="T712" s="149"/>
      <c r="U712" s="58"/>
      <c r="V712" s="148"/>
      <c r="W712" s="149"/>
      <c r="X712" s="58"/>
      <c r="Y712" s="148"/>
      <c r="Z712" s="149"/>
      <c r="AA712" s="58"/>
      <c r="AB712" s="148"/>
      <c r="AC712" s="149"/>
    </row>
    <row r="713" spans="3:29" x14ac:dyDescent="0.2">
      <c r="C713" s="58"/>
      <c r="D713" s="148"/>
      <c r="E713" s="149"/>
      <c r="F713" s="58"/>
      <c r="G713" s="148"/>
      <c r="H713" s="149"/>
      <c r="I713" s="58"/>
      <c r="J713" s="148"/>
      <c r="K713" s="149"/>
      <c r="L713" s="58"/>
      <c r="M713" s="148"/>
      <c r="N713" s="149"/>
      <c r="O713" s="58"/>
      <c r="P713" s="148"/>
      <c r="Q713" s="149"/>
      <c r="R713" s="58"/>
      <c r="S713" s="148"/>
      <c r="T713" s="149"/>
      <c r="U713" s="58"/>
      <c r="V713" s="148"/>
      <c r="W713" s="149"/>
      <c r="X713" s="58"/>
      <c r="Y713" s="148"/>
      <c r="Z713" s="149"/>
      <c r="AA713" s="58"/>
      <c r="AB713" s="148"/>
      <c r="AC713" s="149"/>
    </row>
    <row r="714" spans="3:29" x14ac:dyDescent="0.2">
      <c r="C714" s="58"/>
      <c r="D714" s="148"/>
      <c r="E714" s="149"/>
      <c r="F714" s="58"/>
      <c r="G714" s="148"/>
      <c r="H714" s="149"/>
      <c r="I714" s="58"/>
      <c r="J714" s="148"/>
      <c r="K714" s="149"/>
      <c r="L714" s="58"/>
      <c r="M714" s="148"/>
      <c r="N714" s="149"/>
      <c r="O714" s="58"/>
      <c r="P714" s="148"/>
      <c r="Q714" s="149"/>
      <c r="R714" s="58"/>
      <c r="S714" s="148"/>
      <c r="T714" s="149"/>
      <c r="U714" s="58"/>
      <c r="V714" s="148"/>
      <c r="W714" s="149"/>
      <c r="X714" s="58"/>
      <c r="Y714" s="148"/>
      <c r="Z714" s="149"/>
      <c r="AA714" s="58"/>
      <c r="AB714" s="148"/>
      <c r="AC714" s="149"/>
    </row>
    <row r="715" spans="3:29" x14ac:dyDescent="0.2">
      <c r="C715" s="58"/>
      <c r="D715" s="148"/>
      <c r="E715" s="149"/>
      <c r="F715" s="58"/>
      <c r="G715" s="148"/>
      <c r="H715" s="149"/>
      <c r="I715" s="58"/>
      <c r="J715" s="148"/>
      <c r="K715" s="149"/>
      <c r="L715" s="58"/>
      <c r="M715" s="148"/>
      <c r="N715" s="149"/>
      <c r="O715" s="58"/>
      <c r="P715" s="148"/>
      <c r="Q715" s="149"/>
      <c r="R715" s="58"/>
      <c r="S715" s="148"/>
      <c r="T715" s="149"/>
      <c r="U715" s="58"/>
      <c r="V715" s="148"/>
      <c r="W715" s="149"/>
      <c r="X715" s="58"/>
      <c r="Y715" s="148"/>
      <c r="Z715" s="149"/>
      <c r="AA715" s="58"/>
      <c r="AB715" s="148"/>
      <c r="AC715" s="149"/>
    </row>
    <row r="716" spans="3:29" x14ac:dyDescent="0.2">
      <c r="C716" s="58"/>
      <c r="D716" s="148"/>
      <c r="E716" s="149"/>
      <c r="F716" s="58"/>
      <c r="G716" s="148"/>
      <c r="H716" s="149"/>
      <c r="I716" s="58"/>
      <c r="J716" s="148"/>
      <c r="K716" s="149"/>
      <c r="L716" s="58"/>
      <c r="M716" s="148"/>
      <c r="N716" s="149"/>
      <c r="O716" s="58"/>
      <c r="P716" s="148"/>
      <c r="Q716" s="149"/>
      <c r="R716" s="58"/>
      <c r="S716" s="148"/>
      <c r="T716" s="149"/>
      <c r="U716" s="58"/>
      <c r="V716" s="148"/>
      <c r="W716" s="149"/>
      <c r="X716" s="58"/>
      <c r="Y716" s="148"/>
      <c r="Z716" s="149"/>
      <c r="AA716" s="58"/>
      <c r="AB716" s="148"/>
      <c r="AC716" s="149"/>
    </row>
    <row r="717" spans="3:29" x14ac:dyDescent="0.2">
      <c r="C717" s="58"/>
      <c r="D717" s="148"/>
      <c r="E717" s="149"/>
      <c r="F717" s="58"/>
      <c r="G717" s="148"/>
      <c r="H717" s="149"/>
      <c r="I717" s="58"/>
      <c r="J717" s="148"/>
      <c r="K717" s="149"/>
      <c r="L717" s="58"/>
      <c r="M717" s="148"/>
      <c r="N717" s="149"/>
      <c r="O717" s="58"/>
      <c r="P717" s="148"/>
      <c r="Q717" s="149"/>
      <c r="R717" s="58"/>
      <c r="S717" s="148"/>
      <c r="T717" s="149"/>
      <c r="U717" s="58"/>
      <c r="V717" s="148"/>
      <c r="W717" s="149"/>
      <c r="X717" s="58"/>
      <c r="Y717" s="148"/>
      <c r="Z717" s="149"/>
      <c r="AA717" s="58"/>
      <c r="AB717" s="148"/>
      <c r="AC717" s="149"/>
    </row>
    <row r="718" spans="3:29" x14ac:dyDescent="0.2">
      <c r="C718" s="58"/>
      <c r="D718" s="148"/>
      <c r="E718" s="149"/>
      <c r="F718" s="58"/>
      <c r="G718" s="148"/>
      <c r="H718" s="149"/>
      <c r="I718" s="58"/>
      <c r="J718" s="148"/>
      <c r="K718" s="149"/>
      <c r="L718" s="58"/>
      <c r="M718" s="148"/>
      <c r="N718" s="149"/>
      <c r="O718" s="58"/>
      <c r="P718" s="148"/>
      <c r="Q718" s="149"/>
      <c r="R718" s="58"/>
      <c r="S718" s="148"/>
      <c r="T718" s="149"/>
      <c r="U718" s="58"/>
      <c r="V718" s="148"/>
      <c r="W718" s="149"/>
      <c r="X718" s="58"/>
      <c r="Y718" s="148"/>
      <c r="Z718" s="149"/>
      <c r="AA718" s="58"/>
      <c r="AB718" s="148"/>
      <c r="AC718" s="149"/>
    </row>
    <row r="719" spans="3:29" x14ac:dyDescent="0.2">
      <c r="C719" s="58"/>
      <c r="D719" s="148"/>
      <c r="E719" s="149"/>
      <c r="F719" s="58"/>
      <c r="G719" s="148"/>
      <c r="H719" s="149"/>
      <c r="I719" s="58"/>
      <c r="J719" s="148"/>
      <c r="K719" s="149"/>
      <c r="L719" s="58"/>
      <c r="M719" s="148"/>
      <c r="N719" s="149"/>
      <c r="O719" s="58"/>
      <c r="P719" s="148"/>
      <c r="Q719" s="149"/>
      <c r="R719" s="58"/>
      <c r="S719" s="148"/>
      <c r="T719" s="149"/>
      <c r="U719" s="58"/>
      <c r="V719" s="148"/>
      <c r="W719" s="149"/>
      <c r="X719" s="58"/>
      <c r="Y719" s="148"/>
      <c r="Z719" s="149"/>
      <c r="AA719" s="58"/>
      <c r="AB719" s="148"/>
      <c r="AC719" s="149"/>
    </row>
    <row r="720" spans="3:29" x14ac:dyDescent="0.2">
      <c r="C720" s="58"/>
      <c r="D720" s="148"/>
      <c r="E720" s="149"/>
      <c r="F720" s="58"/>
      <c r="G720" s="148"/>
      <c r="H720" s="149"/>
      <c r="I720" s="58"/>
      <c r="J720" s="148"/>
      <c r="K720" s="149"/>
      <c r="L720" s="58"/>
      <c r="M720" s="148"/>
      <c r="N720" s="149"/>
      <c r="O720" s="58"/>
      <c r="P720" s="148"/>
      <c r="Q720" s="149"/>
      <c r="R720" s="58"/>
      <c r="S720" s="148"/>
      <c r="T720" s="149"/>
      <c r="U720" s="58"/>
      <c r="V720" s="148"/>
      <c r="W720" s="149"/>
      <c r="X720" s="58"/>
      <c r="Y720" s="148"/>
      <c r="Z720" s="149"/>
      <c r="AA720" s="58"/>
      <c r="AB720" s="148"/>
      <c r="AC720" s="149"/>
    </row>
    <row r="721" spans="3:29" x14ac:dyDescent="0.2">
      <c r="C721" s="58"/>
      <c r="D721" s="148"/>
      <c r="E721" s="149"/>
      <c r="F721" s="58"/>
      <c r="G721" s="148"/>
      <c r="H721" s="149"/>
      <c r="I721" s="58"/>
      <c r="J721" s="148"/>
      <c r="K721" s="149"/>
      <c r="L721" s="58"/>
      <c r="M721" s="148"/>
      <c r="N721" s="149"/>
      <c r="O721" s="58"/>
      <c r="P721" s="148"/>
      <c r="Q721" s="149"/>
      <c r="R721" s="58"/>
      <c r="S721" s="148"/>
      <c r="T721" s="149"/>
      <c r="U721" s="58"/>
      <c r="V721" s="148"/>
      <c r="W721" s="149"/>
      <c r="X721" s="58"/>
      <c r="Y721" s="148"/>
      <c r="Z721" s="149"/>
      <c r="AA721" s="58"/>
      <c r="AB721" s="148"/>
      <c r="AC721" s="149"/>
    </row>
    <row r="722" spans="3:29" x14ac:dyDescent="0.2">
      <c r="C722" s="58"/>
      <c r="D722" s="148"/>
      <c r="E722" s="149"/>
      <c r="F722" s="58"/>
      <c r="G722" s="148"/>
      <c r="H722" s="149"/>
      <c r="I722" s="58"/>
      <c r="J722" s="148"/>
      <c r="K722" s="149"/>
      <c r="L722" s="58"/>
      <c r="M722" s="148"/>
      <c r="N722" s="149"/>
      <c r="O722" s="58"/>
      <c r="P722" s="148"/>
      <c r="Q722" s="149"/>
      <c r="R722" s="58"/>
      <c r="S722" s="148"/>
      <c r="T722" s="149"/>
      <c r="U722" s="58"/>
      <c r="V722" s="148"/>
      <c r="W722" s="149"/>
      <c r="X722" s="58"/>
      <c r="Y722" s="148"/>
      <c r="Z722" s="149"/>
      <c r="AA722" s="58"/>
      <c r="AB722" s="148"/>
      <c r="AC722" s="149"/>
    </row>
    <row r="723" spans="3:29" x14ac:dyDescent="0.2">
      <c r="C723" s="58"/>
      <c r="D723" s="148"/>
      <c r="E723" s="149"/>
      <c r="F723" s="58"/>
      <c r="G723" s="148"/>
      <c r="H723" s="149"/>
      <c r="I723" s="58"/>
      <c r="J723" s="148"/>
      <c r="K723" s="149"/>
      <c r="L723" s="58"/>
      <c r="M723" s="148"/>
      <c r="N723" s="149"/>
      <c r="O723" s="58"/>
      <c r="P723" s="148"/>
      <c r="Q723" s="149"/>
      <c r="R723" s="58"/>
      <c r="S723" s="148"/>
      <c r="T723" s="149"/>
      <c r="U723" s="58"/>
      <c r="V723" s="148"/>
      <c r="W723" s="149"/>
      <c r="X723" s="58"/>
      <c r="Y723" s="148"/>
      <c r="Z723" s="149"/>
      <c r="AA723" s="58"/>
      <c r="AB723" s="148"/>
      <c r="AC723" s="149"/>
    </row>
    <row r="724" spans="3:29" x14ac:dyDescent="0.2">
      <c r="C724" s="58"/>
      <c r="D724" s="148"/>
      <c r="E724" s="149"/>
      <c r="F724" s="58"/>
      <c r="G724" s="148"/>
      <c r="H724" s="149"/>
      <c r="I724" s="58"/>
      <c r="J724" s="148"/>
      <c r="K724" s="149"/>
      <c r="L724" s="58"/>
      <c r="M724" s="148"/>
      <c r="N724" s="149"/>
      <c r="O724" s="58"/>
      <c r="P724" s="148"/>
      <c r="Q724" s="149"/>
      <c r="R724" s="58"/>
      <c r="S724" s="148"/>
      <c r="T724" s="149"/>
      <c r="U724" s="58"/>
      <c r="V724" s="148"/>
      <c r="W724" s="149"/>
      <c r="X724" s="58"/>
      <c r="Y724" s="148"/>
      <c r="Z724" s="149"/>
      <c r="AA724" s="58"/>
      <c r="AB724" s="148"/>
      <c r="AC724" s="149"/>
    </row>
    <row r="725" spans="3:29" x14ac:dyDescent="0.2">
      <c r="C725" s="58"/>
      <c r="D725" s="148"/>
      <c r="E725" s="149"/>
      <c r="F725" s="58"/>
      <c r="G725" s="148"/>
      <c r="H725" s="149"/>
      <c r="I725" s="58"/>
      <c r="J725" s="148"/>
      <c r="K725" s="149"/>
      <c r="L725" s="58"/>
      <c r="M725" s="148"/>
      <c r="N725" s="149"/>
      <c r="O725" s="58"/>
      <c r="P725" s="148"/>
      <c r="Q725" s="149"/>
      <c r="R725" s="58"/>
      <c r="S725" s="148"/>
      <c r="T725" s="149"/>
      <c r="U725" s="58"/>
      <c r="V725" s="148"/>
      <c r="W725" s="149"/>
      <c r="X725" s="58"/>
      <c r="Y725" s="148"/>
      <c r="Z725" s="149"/>
      <c r="AA725" s="58"/>
      <c r="AB725" s="148"/>
      <c r="AC725" s="149"/>
    </row>
    <row r="726" spans="3:29" x14ac:dyDescent="0.2">
      <c r="C726" s="58"/>
      <c r="D726" s="148"/>
      <c r="E726" s="149"/>
      <c r="F726" s="58"/>
      <c r="G726" s="148"/>
      <c r="H726" s="149"/>
      <c r="I726" s="58"/>
      <c r="J726" s="148"/>
      <c r="K726" s="149"/>
      <c r="L726" s="58"/>
      <c r="M726" s="148"/>
      <c r="N726" s="149"/>
      <c r="O726" s="58"/>
      <c r="P726" s="148"/>
      <c r="Q726" s="149"/>
      <c r="R726" s="58"/>
      <c r="S726" s="148"/>
      <c r="T726" s="149"/>
      <c r="U726" s="58"/>
      <c r="V726" s="148"/>
      <c r="W726" s="149"/>
      <c r="X726" s="58"/>
      <c r="Y726" s="148"/>
      <c r="Z726" s="149"/>
      <c r="AA726" s="58"/>
      <c r="AB726" s="148"/>
      <c r="AC726" s="149"/>
    </row>
    <row r="727" spans="3:29" x14ac:dyDescent="0.2">
      <c r="C727" s="58"/>
      <c r="D727" s="148"/>
      <c r="E727" s="149"/>
      <c r="F727" s="58"/>
      <c r="G727" s="148"/>
      <c r="H727" s="149"/>
      <c r="I727" s="58"/>
      <c r="J727" s="148"/>
      <c r="K727" s="149"/>
      <c r="L727" s="58"/>
      <c r="M727" s="148"/>
      <c r="N727" s="149"/>
      <c r="O727" s="58"/>
      <c r="P727" s="148"/>
      <c r="Q727" s="149"/>
      <c r="R727" s="58"/>
      <c r="S727" s="148"/>
      <c r="T727" s="149"/>
      <c r="U727" s="58"/>
      <c r="V727" s="148"/>
      <c r="W727" s="149"/>
      <c r="X727" s="58"/>
      <c r="Y727" s="148"/>
      <c r="Z727" s="149"/>
      <c r="AA727" s="58"/>
      <c r="AB727" s="148"/>
      <c r="AC727" s="149"/>
    </row>
    <row r="728" spans="3:29" x14ac:dyDescent="0.2">
      <c r="C728" s="58"/>
      <c r="D728" s="148"/>
      <c r="E728" s="149"/>
      <c r="F728" s="58"/>
      <c r="G728" s="148"/>
      <c r="H728" s="149"/>
      <c r="I728" s="58"/>
      <c r="J728" s="148"/>
      <c r="K728" s="149"/>
      <c r="L728" s="58"/>
      <c r="M728" s="148"/>
      <c r="N728" s="149"/>
      <c r="O728" s="58"/>
      <c r="P728" s="148"/>
      <c r="Q728" s="149"/>
      <c r="R728" s="58"/>
      <c r="S728" s="148"/>
      <c r="T728" s="149"/>
      <c r="U728" s="58"/>
      <c r="V728" s="148"/>
      <c r="W728" s="149"/>
      <c r="X728" s="58"/>
      <c r="Y728" s="148"/>
      <c r="Z728" s="149"/>
      <c r="AA728" s="58"/>
      <c r="AB728" s="148"/>
      <c r="AC728" s="149"/>
    </row>
    <row r="729" spans="3:29" x14ac:dyDescent="0.2">
      <c r="C729" s="58"/>
      <c r="D729" s="148"/>
      <c r="E729" s="149"/>
      <c r="F729" s="58"/>
      <c r="G729" s="148"/>
      <c r="H729" s="149"/>
      <c r="I729" s="58"/>
      <c r="J729" s="148"/>
      <c r="K729" s="149"/>
      <c r="L729" s="58"/>
      <c r="M729" s="148"/>
      <c r="N729" s="149"/>
      <c r="O729" s="58"/>
      <c r="P729" s="148"/>
      <c r="Q729" s="149"/>
      <c r="R729" s="58"/>
      <c r="S729" s="148"/>
      <c r="T729" s="149"/>
      <c r="U729" s="58"/>
      <c r="V729" s="148"/>
      <c r="W729" s="149"/>
      <c r="X729" s="58"/>
      <c r="Y729" s="148"/>
      <c r="Z729" s="149"/>
      <c r="AA729" s="58"/>
      <c r="AB729" s="148"/>
      <c r="AC729" s="149"/>
    </row>
    <row r="730" spans="3:29" x14ac:dyDescent="0.2">
      <c r="C730" s="58"/>
      <c r="D730" s="148"/>
      <c r="E730" s="149"/>
      <c r="F730" s="58"/>
      <c r="G730" s="148"/>
      <c r="H730" s="149"/>
      <c r="I730" s="58"/>
      <c r="J730" s="148"/>
      <c r="K730" s="149"/>
      <c r="L730" s="58"/>
      <c r="M730" s="148"/>
      <c r="N730" s="149"/>
      <c r="O730" s="58"/>
      <c r="P730" s="148"/>
      <c r="Q730" s="149"/>
      <c r="R730" s="58"/>
      <c r="S730" s="148"/>
      <c r="T730" s="149"/>
      <c r="U730" s="58"/>
      <c r="V730" s="148"/>
      <c r="W730" s="149"/>
      <c r="X730" s="58"/>
      <c r="Y730" s="148"/>
      <c r="Z730" s="149"/>
      <c r="AA730" s="58"/>
      <c r="AB730" s="148"/>
      <c r="AC730" s="149"/>
    </row>
    <row r="731" spans="3:29" x14ac:dyDescent="0.2">
      <c r="C731" s="58"/>
      <c r="D731" s="148"/>
      <c r="E731" s="149"/>
      <c r="F731" s="58"/>
      <c r="G731" s="148"/>
      <c r="H731" s="149"/>
      <c r="I731" s="58"/>
      <c r="J731" s="148"/>
      <c r="K731" s="149"/>
      <c r="L731" s="58"/>
      <c r="M731" s="148"/>
      <c r="N731" s="149"/>
      <c r="O731" s="58"/>
      <c r="P731" s="148"/>
      <c r="Q731" s="149"/>
      <c r="R731" s="58"/>
      <c r="S731" s="148"/>
      <c r="T731" s="149"/>
      <c r="U731" s="58"/>
      <c r="V731" s="148"/>
      <c r="W731" s="149"/>
      <c r="X731" s="58"/>
      <c r="Y731" s="148"/>
      <c r="Z731" s="149"/>
      <c r="AA731" s="58"/>
      <c r="AB731" s="148"/>
      <c r="AC731" s="149"/>
    </row>
    <row r="732" spans="3:29" x14ac:dyDescent="0.2">
      <c r="C732" s="58"/>
      <c r="D732" s="148"/>
      <c r="E732" s="149"/>
      <c r="F732" s="58"/>
      <c r="G732" s="148"/>
      <c r="H732" s="149"/>
      <c r="I732" s="58"/>
      <c r="J732" s="148"/>
      <c r="K732" s="149"/>
      <c r="L732" s="58"/>
      <c r="M732" s="148"/>
      <c r="N732" s="149"/>
      <c r="O732" s="58"/>
      <c r="P732" s="148"/>
      <c r="Q732" s="149"/>
      <c r="R732" s="58"/>
      <c r="S732" s="148"/>
      <c r="T732" s="149"/>
      <c r="U732" s="58"/>
      <c r="V732" s="148"/>
      <c r="W732" s="149"/>
      <c r="X732" s="58"/>
      <c r="Y732" s="148"/>
      <c r="Z732" s="149"/>
      <c r="AA732" s="58"/>
      <c r="AB732" s="148"/>
      <c r="AC732" s="149"/>
    </row>
    <row r="733" spans="3:29" x14ac:dyDescent="0.2">
      <c r="C733" s="58"/>
      <c r="D733" s="148"/>
      <c r="E733" s="149"/>
      <c r="F733" s="58"/>
      <c r="G733" s="148"/>
      <c r="H733" s="149"/>
      <c r="I733" s="58"/>
      <c r="J733" s="148"/>
      <c r="K733" s="149"/>
      <c r="L733" s="58"/>
      <c r="M733" s="148"/>
      <c r="N733" s="149"/>
      <c r="O733" s="58"/>
      <c r="P733" s="148"/>
      <c r="Q733" s="149"/>
      <c r="R733" s="58"/>
      <c r="S733" s="148"/>
      <c r="T733" s="149"/>
      <c r="U733" s="58"/>
      <c r="V733" s="148"/>
      <c r="W733" s="149"/>
      <c r="X733" s="58"/>
      <c r="Y733" s="148"/>
      <c r="Z733" s="149"/>
      <c r="AA733" s="58"/>
      <c r="AB733" s="148"/>
      <c r="AC733" s="149"/>
    </row>
    <row r="734" spans="3:29" x14ac:dyDescent="0.2">
      <c r="C734" s="58"/>
      <c r="D734" s="148"/>
      <c r="E734" s="149"/>
      <c r="F734" s="58"/>
      <c r="G734" s="148"/>
      <c r="H734" s="149"/>
      <c r="I734" s="58"/>
      <c r="J734" s="148"/>
      <c r="K734" s="149"/>
      <c r="L734" s="58"/>
      <c r="M734" s="148"/>
      <c r="N734" s="149"/>
      <c r="O734" s="58"/>
      <c r="P734" s="148"/>
      <c r="Q734" s="149"/>
      <c r="R734" s="58"/>
      <c r="S734" s="148"/>
      <c r="T734" s="149"/>
      <c r="U734" s="58"/>
      <c r="V734" s="148"/>
      <c r="W734" s="149"/>
      <c r="X734" s="58"/>
      <c r="Y734" s="148"/>
      <c r="Z734" s="149"/>
      <c r="AA734" s="58"/>
      <c r="AB734" s="148"/>
      <c r="AC734" s="149"/>
    </row>
    <row r="735" spans="3:29" x14ac:dyDescent="0.2">
      <c r="C735" s="58"/>
      <c r="D735" s="148"/>
      <c r="E735" s="149"/>
      <c r="F735" s="58"/>
      <c r="G735" s="148"/>
      <c r="H735" s="149"/>
      <c r="I735" s="58"/>
      <c r="J735" s="148"/>
      <c r="K735" s="149"/>
      <c r="L735" s="58"/>
      <c r="M735" s="148"/>
      <c r="N735" s="149"/>
      <c r="O735" s="58"/>
      <c r="P735" s="148"/>
      <c r="Q735" s="149"/>
      <c r="R735" s="58"/>
      <c r="S735" s="148"/>
      <c r="T735" s="149"/>
      <c r="U735" s="58"/>
      <c r="V735" s="148"/>
      <c r="W735" s="149"/>
      <c r="X735" s="58"/>
      <c r="Y735" s="148"/>
      <c r="Z735" s="149"/>
      <c r="AA735" s="58"/>
      <c r="AB735" s="148"/>
      <c r="AC735" s="149"/>
    </row>
    <row r="736" spans="3:29" x14ac:dyDescent="0.2">
      <c r="C736" s="58"/>
      <c r="D736" s="148"/>
      <c r="E736" s="149"/>
      <c r="F736" s="58"/>
      <c r="G736" s="148"/>
      <c r="H736" s="149"/>
      <c r="I736" s="58"/>
      <c r="J736" s="148"/>
      <c r="K736" s="149"/>
      <c r="L736" s="58"/>
      <c r="M736" s="148"/>
      <c r="N736" s="149"/>
      <c r="O736" s="58"/>
      <c r="P736" s="148"/>
      <c r="Q736" s="149"/>
      <c r="R736" s="58"/>
      <c r="S736" s="148"/>
      <c r="T736" s="149"/>
      <c r="U736" s="58"/>
      <c r="V736" s="148"/>
      <c r="W736" s="149"/>
      <c r="X736" s="58"/>
      <c r="Y736" s="148"/>
      <c r="Z736" s="149"/>
      <c r="AA736" s="58"/>
      <c r="AB736" s="148"/>
      <c r="AC736" s="149"/>
    </row>
    <row r="737" spans="3:29" x14ac:dyDescent="0.2">
      <c r="C737" s="58"/>
      <c r="D737" s="148"/>
      <c r="E737" s="149"/>
      <c r="F737" s="58"/>
      <c r="G737" s="148"/>
      <c r="H737" s="149"/>
      <c r="I737" s="58"/>
      <c r="J737" s="148"/>
      <c r="K737" s="149"/>
      <c r="L737" s="58"/>
      <c r="M737" s="148"/>
      <c r="N737" s="149"/>
      <c r="O737" s="58"/>
      <c r="P737" s="148"/>
      <c r="Q737" s="149"/>
      <c r="R737" s="58"/>
      <c r="S737" s="148"/>
      <c r="T737" s="149"/>
      <c r="U737" s="58"/>
      <c r="V737" s="148"/>
      <c r="W737" s="149"/>
      <c r="X737" s="58"/>
      <c r="Y737" s="148"/>
      <c r="Z737" s="149"/>
      <c r="AA737" s="58"/>
      <c r="AB737" s="148"/>
      <c r="AC737" s="149"/>
    </row>
    <row r="738" spans="3:29" x14ac:dyDescent="0.2">
      <c r="C738" s="58"/>
      <c r="D738" s="148"/>
      <c r="E738" s="149"/>
      <c r="F738" s="58"/>
      <c r="G738" s="148"/>
      <c r="H738" s="149"/>
      <c r="I738" s="58"/>
      <c r="J738" s="148"/>
      <c r="K738" s="149"/>
      <c r="L738" s="58"/>
      <c r="M738" s="148"/>
      <c r="N738" s="149"/>
      <c r="O738" s="58"/>
      <c r="P738" s="148"/>
      <c r="Q738" s="149"/>
      <c r="R738" s="58"/>
      <c r="S738" s="148"/>
      <c r="T738" s="149"/>
      <c r="U738" s="58"/>
      <c r="V738" s="148"/>
      <c r="W738" s="149"/>
      <c r="X738" s="58"/>
      <c r="Y738" s="148"/>
      <c r="Z738" s="149"/>
      <c r="AA738" s="58"/>
      <c r="AB738" s="148"/>
      <c r="AC738" s="149"/>
    </row>
    <row r="739" spans="3:29" x14ac:dyDescent="0.2">
      <c r="C739" s="58"/>
      <c r="D739" s="148"/>
      <c r="E739" s="149"/>
      <c r="F739" s="58"/>
      <c r="G739" s="148"/>
      <c r="H739" s="149"/>
      <c r="I739" s="58"/>
      <c r="J739" s="148"/>
      <c r="K739" s="149"/>
      <c r="L739" s="58"/>
      <c r="M739" s="148"/>
      <c r="N739" s="149"/>
      <c r="O739" s="58"/>
      <c r="P739" s="148"/>
      <c r="Q739" s="149"/>
      <c r="R739" s="58"/>
      <c r="S739" s="148"/>
      <c r="T739" s="149"/>
      <c r="U739" s="58"/>
      <c r="V739" s="148"/>
      <c r="W739" s="149"/>
      <c r="X739" s="58"/>
      <c r="Y739" s="148"/>
      <c r="Z739" s="149"/>
      <c r="AA739" s="58"/>
      <c r="AB739" s="148"/>
      <c r="AC739" s="149"/>
    </row>
    <row r="740" spans="3:29" x14ac:dyDescent="0.2">
      <c r="C740" s="58"/>
      <c r="D740" s="148"/>
      <c r="E740" s="149"/>
      <c r="F740" s="58"/>
      <c r="G740" s="148"/>
      <c r="H740" s="149"/>
      <c r="I740" s="58"/>
      <c r="J740" s="148"/>
      <c r="K740" s="149"/>
      <c r="L740" s="58"/>
      <c r="M740" s="148"/>
      <c r="N740" s="149"/>
      <c r="O740" s="58"/>
      <c r="P740" s="148"/>
      <c r="Q740" s="149"/>
      <c r="R740" s="58"/>
      <c r="S740" s="148"/>
      <c r="T740" s="149"/>
      <c r="U740" s="58"/>
      <c r="V740" s="148"/>
      <c r="W740" s="149"/>
      <c r="X740" s="58"/>
      <c r="Y740" s="148"/>
      <c r="Z740" s="149"/>
      <c r="AA740" s="58"/>
      <c r="AB740" s="148"/>
      <c r="AC740" s="149"/>
    </row>
    <row r="741" spans="3:29" x14ac:dyDescent="0.2">
      <c r="C741" s="58"/>
      <c r="D741" s="148"/>
      <c r="E741" s="149"/>
      <c r="F741" s="58"/>
      <c r="G741" s="148"/>
      <c r="H741" s="149"/>
      <c r="I741" s="58"/>
      <c r="J741" s="148"/>
      <c r="K741" s="149"/>
      <c r="L741" s="58"/>
      <c r="M741" s="148"/>
      <c r="N741" s="149"/>
      <c r="O741" s="58"/>
      <c r="P741" s="148"/>
      <c r="Q741" s="149"/>
      <c r="R741" s="58"/>
      <c r="S741" s="148"/>
      <c r="T741" s="149"/>
      <c r="U741" s="58"/>
      <c r="V741" s="148"/>
      <c r="W741" s="149"/>
      <c r="X741" s="58"/>
      <c r="Y741" s="148"/>
      <c r="Z741" s="149"/>
      <c r="AA741" s="58"/>
      <c r="AB741" s="148"/>
      <c r="AC741" s="149"/>
    </row>
    <row r="742" spans="3:29" x14ac:dyDescent="0.2">
      <c r="C742" s="58"/>
      <c r="D742" s="148"/>
      <c r="E742" s="149"/>
      <c r="F742" s="58"/>
      <c r="G742" s="148"/>
      <c r="H742" s="149"/>
      <c r="I742" s="58"/>
      <c r="J742" s="148"/>
      <c r="K742" s="149"/>
      <c r="L742" s="58"/>
      <c r="M742" s="148"/>
      <c r="N742" s="149"/>
      <c r="O742" s="58"/>
      <c r="P742" s="148"/>
      <c r="Q742" s="149"/>
      <c r="R742" s="58"/>
      <c r="S742" s="148"/>
      <c r="T742" s="149"/>
      <c r="U742" s="58"/>
      <c r="V742" s="148"/>
      <c r="W742" s="149"/>
      <c r="X742" s="58"/>
      <c r="Y742" s="148"/>
      <c r="Z742" s="149"/>
      <c r="AA742" s="58"/>
      <c r="AB742" s="148"/>
      <c r="AC742" s="149"/>
    </row>
    <row r="743" spans="3:29" x14ac:dyDescent="0.2">
      <c r="C743" s="58"/>
      <c r="D743" s="148"/>
      <c r="E743" s="149"/>
      <c r="F743" s="58"/>
      <c r="G743" s="148"/>
      <c r="H743" s="149"/>
      <c r="I743" s="58"/>
      <c r="J743" s="148"/>
      <c r="K743" s="149"/>
      <c r="L743" s="58"/>
      <c r="M743" s="148"/>
      <c r="N743" s="149"/>
      <c r="O743" s="58"/>
      <c r="P743" s="148"/>
      <c r="Q743" s="149"/>
      <c r="R743" s="58"/>
      <c r="S743" s="148"/>
      <c r="T743" s="149"/>
      <c r="U743" s="58"/>
      <c r="V743" s="148"/>
      <c r="W743" s="149"/>
      <c r="X743" s="58"/>
      <c r="Y743" s="148"/>
      <c r="Z743" s="149"/>
      <c r="AA743" s="58"/>
      <c r="AB743" s="148"/>
      <c r="AC743" s="149"/>
    </row>
    <row r="744" spans="3:29" x14ac:dyDescent="0.2">
      <c r="C744" s="58"/>
      <c r="D744" s="148"/>
      <c r="E744" s="149"/>
      <c r="F744" s="58"/>
      <c r="G744" s="148"/>
      <c r="H744" s="149"/>
      <c r="I744" s="58"/>
      <c r="J744" s="148"/>
      <c r="K744" s="149"/>
      <c r="L744" s="58"/>
      <c r="M744" s="148"/>
      <c r="N744" s="149"/>
      <c r="O744" s="58"/>
      <c r="P744" s="148"/>
      <c r="Q744" s="149"/>
      <c r="R744" s="58"/>
      <c r="S744" s="148"/>
      <c r="T744" s="149"/>
      <c r="U744" s="58"/>
      <c r="V744" s="148"/>
      <c r="W744" s="149"/>
      <c r="X744" s="58"/>
      <c r="Y744" s="148"/>
      <c r="Z744" s="149"/>
      <c r="AA744" s="58"/>
      <c r="AB744" s="148"/>
      <c r="AC744" s="149"/>
    </row>
    <row r="745" spans="3:29" x14ac:dyDescent="0.2">
      <c r="C745" s="58"/>
      <c r="D745" s="148"/>
      <c r="E745" s="149"/>
      <c r="F745" s="58"/>
      <c r="G745" s="148"/>
      <c r="H745" s="149"/>
      <c r="I745" s="58"/>
      <c r="J745" s="148"/>
      <c r="K745" s="149"/>
      <c r="L745" s="58"/>
      <c r="M745" s="148"/>
      <c r="N745" s="149"/>
      <c r="O745" s="58"/>
      <c r="P745" s="148"/>
      <c r="Q745" s="149"/>
      <c r="R745" s="58"/>
      <c r="S745" s="148"/>
      <c r="T745" s="149"/>
      <c r="U745" s="58"/>
      <c r="V745" s="148"/>
      <c r="W745" s="149"/>
      <c r="X745" s="58"/>
      <c r="Y745" s="148"/>
      <c r="Z745" s="149"/>
      <c r="AA745" s="58"/>
      <c r="AB745" s="148"/>
      <c r="AC745" s="149"/>
    </row>
    <row r="746" spans="3:29" x14ac:dyDescent="0.2">
      <c r="C746" s="58"/>
      <c r="D746" s="148"/>
      <c r="E746" s="149"/>
      <c r="F746" s="58"/>
      <c r="G746" s="148"/>
      <c r="H746" s="149"/>
      <c r="I746" s="58"/>
      <c r="J746" s="148"/>
      <c r="K746" s="149"/>
      <c r="L746" s="58"/>
      <c r="M746" s="148"/>
      <c r="N746" s="149"/>
      <c r="O746" s="58"/>
      <c r="P746" s="148"/>
      <c r="Q746" s="149"/>
      <c r="R746" s="58"/>
      <c r="S746" s="148"/>
      <c r="T746" s="149"/>
      <c r="U746" s="58"/>
      <c r="V746" s="148"/>
      <c r="W746" s="149"/>
      <c r="X746" s="58"/>
      <c r="Y746" s="148"/>
      <c r="Z746" s="149"/>
      <c r="AA746" s="58"/>
      <c r="AB746" s="148"/>
      <c r="AC746" s="149"/>
    </row>
    <row r="747" spans="3:29" x14ac:dyDescent="0.2">
      <c r="C747" s="58"/>
      <c r="D747" s="148"/>
      <c r="E747" s="149"/>
      <c r="F747" s="58"/>
      <c r="G747" s="148"/>
      <c r="H747" s="149"/>
      <c r="I747" s="58"/>
      <c r="J747" s="148"/>
      <c r="K747" s="149"/>
      <c r="L747" s="58"/>
      <c r="M747" s="148"/>
      <c r="N747" s="149"/>
      <c r="O747" s="58"/>
      <c r="P747" s="148"/>
      <c r="Q747" s="149"/>
      <c r="R747" s="58"/>
      <c r="S747" s="148"/>
      <c r="T747" s="149"/>
      <c r="U747" s="58"/>
      <c r="V747" s="148"/>
      <c r="W747" s="149"/>
      <c r="X747" s="58"/>
      <c r="Y747" s="148"/>
      <c r="Z747" s="149"/>
      <c r="AA747" s="58"/>
      <c r="AB747" s="148"/>
      <c r="AC747" s="149"/>
    </row>
    <row r="748" spans="3:29" x14ac:dyDescent="0.2">
      <c r="C748" s="58"/>
      <c r="D748" s="148"/>
      <c r="E748" s="149"/>
      <c r="F748" s="58"/>
      <c r="G748" s="148"/>
      <c r="H748" s="149"/>
      <c r="I748" s="58"/>
      <c r="J748" s="148"/>
      <c r="K748" s="149"/>
      <c r="L748" s="58"/>
      <c r="M748" s="148"/>
      <c r="N748" s="149"/>
      <c r="O748" s="58"/>
      <c r="P748" s="148"/>
      <c r="Q748" s="149"/>
      <c r="R748" s="58"/>
      <c r="S748" s="148"/>
      <c r="T748" s="149"/>
      <c r="U748" s="58"/>
      <c r="V748" s="148"/>
      <c r="W748" s="149"/>
      <c r="X748" s="58"/>
      <c r="Y748" s="148"/>
      <c r="Z748" s="149"/>
      <c r="AA748" s="58"/>
      <c r="AB748" s="148"/>
      <c r="AC748" s="149"/>
    </row>
    <row r="749" spans="3:29" x14ac:dyDescent="0.2">
      <c r="C749" s="58"/>
      <c r="D749" s="148"/>
      <c r="E749" s="149"/>
      <c r="F749" s="58"/>
      <c r="G749" s="148"/>
      <c r="H749" s="149"/>
      <c r="I749" s="58"/>
      <c r="J749" s="148"/>
      <c r="K749" s="149"/>
      <c r="L749" s="58"/>
      <c r="M749" s="148"/>
      <c r="N749" s="149"/>
      <c r="O749" s="58"/>
      <c r="P749" s="148"/>
      <c r="Q749" s="149"/>
      <c r="R749" s="58"/>
      <c r="S749" s="148"/>
      <c r="T749" s="149"/>
      <c r="U749" s="58"/>
      <c r="V749" s="148"/>
      <c r="W749" s="149"/>
      <c r="X749" s="58"/>
      <c r="Y749" s="148"/>
      <c r="Z749" s="149"/>
      <c r="AA749" s="58"/>
      <c r="AB749" s="148"/>
      <c r="AC749" s="149"/>
    </row>
    <row r="750" spans="3:29" x14ac:dyDescent="0.2">
      <c r="C750" s="58"/>
      <c r="D750" s="148"/>
      <c r="E750" s="149"/>
      <c r="F750" s="58"/>
      <c r="G750" s="148"/>
      <c r="H750" s="149"/>
      <c r="I750" s="58"/>
      <c r="J750" s="148"/>
      <c r="K750" s="149"/>
      <c r="L750" s="58"/>
      <c r="M750" s="148"/>
      <c r="N750" s="149"/>
      <c r="O750" s="58"/>
      <c r="P750" s="148"/>
      <c r="Q750" s="149"/>
      <c r="R750" s="58"/>
      <c r="S750" s="148"/>
      <c r="T750" s="149"/>
      <c r="U750" s="58"/>
      <c r="V750" s="148"/>
      <c r="W750" s="149"/>
      <c r="X750" s="58"/>
      <c r="Y750" s="148"/>
      <c r="Z750" s="149"/>
      <c r="AA750" s="58"/>
      <c r="AB750" s="148"/>
      <c r="AC750" s="149"/>
    </row>
    <row r="751" spans="3:29" x14ac:dyDescent="0.2">
      <c r="C751" s="58"/>
      <c r="D751" s="148"/>
      <c r="E751" s="149"/>
      <c r="F751" s="58"/>
      <c r="G751" s="148"/>
      <c r="H751" s="149"/>
      <c r="I751" s="58"/>
      <c r="J751" s="148"/>
      <c r="K751" s="149"/>
      <c r="L751" s="58"/>
      <c r="M751" s="148"/>
      <c r="N751" s="149"/>
      <c r="O751" s="58"/>
      <c r="P751" s="148"/>
      <c r="Q751" s="149"/>
      <c r="R751" s="58"/>
      <c r="S751" s="148"/>
      <c r="T751" s="149"/>
      <c r="U751" s="58"/>
      <c r="V751" s="148"/>
      <c r="W751" s="149"/>
      <c r="X751" s="58"/>
      <c r="Y751" s="148"/>
      <c r="Z751" s="149"/>
      <c r="AA751" s="58"/>
      <c r="AB751" s="148"/>
      <c r="AC751" s="149"/>
    </row>
    <row r="752" spans="3:29" x14ac:dyDescent="0.2">
      <c r="C752" s="58"/>
      <c r="D752" s="148"/>
      <c r="E752" s="149"/>
      <c r="F752" s="58"/>
      <c r="G752" s="148"/>
      <c r="H752" s="149"/>
      <c r="I752" s="58"/>
      <c r="J752" s="148"/>
      <c r="K752" s="149"/>
      <c r="L752" s="58"/>
      <c r="M752" s="148"/>
      <c r="N752" s="149"/>
      <c r="O752" s="58"/>
      <c r="P752" s="148"/>
      <c r="Q752" s="149"/>
      <c r="R752" s="58"/>
      <c r="S752" s="148"/>
      <c r="T752" s="149"/>
      <c r="U752" s="58"/>
      <c r="V752" s="148"/>
      <c r="W752" s="149"/>
      <c r="X752" s="58"/>
      <c r="Y752" s="148"/>
      <c r="Z752" s="149"/>
      <c r="AA752" s="58"/>
      <c r="AB752" s="148"/>
      <c r="AC752" s="149"/>
    </row>
    <row r="753" spans="3:29" x14ac:dyDescent="0.2">
      <c r="C753" s="58"/>
      <c r="D753" s="148"/>
      <c r="E753" s="149"/>
      <c r="F753" s="58"/>
      <c r="G753" s="148"/>
      <c r="H753" s="149"/>
      <c r="I753" s="58"/>
      <c r="J753" s="148"/>
      <c r="K753" s="149"/>
      <c r="L753" s="58"/>
      <c r="M753" s="148"/>
      <c r="N753" s="149"/>
      <c r="O753" s="58"/>
      <c r="P753" s="148"/>
      <c r="Q753" s="149"/>
      <c r="R753" s="58"/>
      <c r="S753" s="148"/>
      <c r="T753" s="149"/>
      <c r="U753" s="58"/>
      <c r="V753" s="148"/>
      <c r="W753" s="149"/>
      <c r="X753" s="58"/>
      <c r="Y753" s="148"/>
      <c r="Z753" s="149"/>
      <c r="AA753" s="58"/>
      <c r="AB753" s="148"/>
      <c r="AC753" s="149"/>
    </row>
    <row r="754" spans="3:29" x14ac:dyDescent="0.2">
      <c r="C754" s="58"/>
      <c r="D754" s="148"/>
      <c r="E754" s="149"/>
      <c r="F754" s="58"/>
      <c r="G754" s="148"/>
      <c r="H754" s="149"/>
      <c r="I754" s="58"/>
      <c r="J754" s="148"/>
      <c r="K754" s="149"/>
      <c r="L754" s="58"/>
      <c r="M754" s="148"/>
      <c r="N754" s="149"/>
      <c r="O754" s="58"/>
      <c r="P754" s="148"/>
      <c r="Q754" s="149"/>
      <c r="R754" s="58"/>
      <c r="S754" s="148"/>
      <c r="T754" s="149"/>
      <c r="U754" s="58"/>
      <c r="V754" s="148"/>
      <c r="W754" s="149"/>
      <c r="X754" s="58"/>
      <c r="Y754" s="148"/>
      <c r="Z754" s="149"/>
      <c r="AA754" s="58"/>
      <c r="AB754" s="148"/>
      <c r="AC754" s="149"/>
    </row>
    <row r="755" spans="3:29" x14ac:dyDescent="0.2">
      <c r="C755" s="58"/>
      <c r="D755" s="148"/>
      <c r="E755" s="149"/>
      <c r="F755" s="58"/>
      <c r="G755" s="148"/>
      <c r="H755" s="149"/>
      <c r="I755" s="58"/>
      <c r="J755" s="148"/>
      <c r="K755" s="149"/>
      <c r="L755" s="58"/>
      <c r="M755" s="148"/>
      <c r="N755" s="149"/>
      <c r="O755" s="58"/>
      <c r="P755" s="148"/>
      <c r="Q755" s="149"/>
      <c r="R755" s="58"/>
      <c r="S755" s="148"/>
      <c r="T755" s="149"/>
      <c r="U755" s="58"/>
      <c r="V755" s="148"/>
      <c r="W755" s="149"/>
      <c r="X755" s="58"/>
      <c r="Y755" s="148"/>
      <c r="Z755" s="149"/>
      <c r="AA755" s="58"/>
      <c r="AB755" s="148"/>
      <c r="AC755" s="149"/>
    </row>
    <row r="756" spans="3:29" x14ac:dyDescent="0.2">
      <c r="C756" s="58"/>
      <c r="D756" s="148"/>
      <c r="E756" s="149"/>
      <c r="F756" s="58"/>
      <c r="G756" s="148"/>
      <c r="H756" s="149"/>
      <c r="I756" s="58"/>
      <c r="J756" s="148"/>
      <c r="K756" s="149"/>
      <c r="L756" s="58"/>
      <c r="M756" s="148"/>
      <c r="N756" s="149"/>
      <c r="O756" s="58"/>
      <c r="P756" s="148"/>
      <c r="Q756" s="149"/>
      <c r="R756" s="58"/>
      <c r="S756" s="148"/>
      <c r="T756" s="149"/>
      <c r="U756" s="58"/>
      <c r="V756" s="148"/>
      <c r="W756" s="149"/>
      <c r="X756" s="58"/>
      <c r="Y756" s="148"/>
      <c r="Z756" s="149"/>
      <c r="AA756" s="58"/>
      <c r="AB756" s="148"/>
      <c r="AC756" s="149"/>
    </row>
    <row r="757" spans="3:29" x14ac:dyDescent="0.2">
      <c r="C757" s="58"/>
      <c r="D757" s="148"/>
      <c r="E757" s="149"/>
      <c r="F757" s="58"/>
      <c r="G757" s="148"/>
      <c r="H757" s="149"/>
      <c r="I757" s="58"/>
      <c r="J757" s="148"/>
      <c r="K757" s="149"/>
      <c r="L757" s="58"/>
      <c r="M757" s="148"/>
      <c r="N757" s="149"/>
      <c r="O757" s="58"/>
      <c r="P757" s="148"/>
      <c r="Q757" s="149"/>
      <c r="R757" s="58"/>
      <c r="S757" s="148"/>
      <c r="T757" s="149"/>
      <c r="U757" s="58"/>
      <c r="V757" s="148"/>
      <c r="W757" s="149"/>
      <c r="X757" s="58"/>
      <c r="Y757" s="148"/>
      <c r="Z757" s="149"/>
      <c r="AA757" s="58"/>
      <c r="AB757" s="148"/>
      <c r="AC757" s="149"/>
    </row>
    <row r="758" spans="3:29" x14ac:dyDescent="0.2">
      <c r="C758" s="58"/>
      <c r="D758" s="148"/>
      <c r="E758" s="149"/>
      <c r="F758" s="58"/>
      <c r="G758" s="148"/>
      <c r="H758" s="149"/>
      <c r="I758" s="58"/>
      <c r="J758" s="148"/>
      <c r="K758" s="149"/>
      <c r="L758" s="58"/>
      <c r="M758" s="148"/>
      <c r="N758" s="149"/>
      <c r="O758" s="58"/>
      <c r="P758" s="148"/>
      <c r="Q758" s="149"/>
      <c r="R758" s="58"/>
      <c r="S758" s="148"/>
      <c r="T758" s="149"/>
      <c r="U758" s="58"/>
      <c r="V758" s="148"/>
      <c r="W758" s="149"/>
      <c r="X758" s="58"/>
      <c r="Y758" s="148"/>
      <c r="Z758" s="149"/>
      <c r="AA758" s="58"/>
      <c r="AB758" s="148"/>
      <c r="AC758" s="149"/>
    </row>
    <row r="759" spans="3:29" x14ac:dyDescent="0.2">
      <c r="C759" s="58"/>
      <c r="D759" s="148"/>
      <c r="E759" s="149"/>
      <c r="F759" s="58"/>
      <c r="G759" s="148"/>
      <c r="H759" s="149"/>
      <c r="I759" s="58"/>
      <c r="J759" s="148"/>
      <c r="K759" s="149"/>
      <c r="L759" s="58"/>
      <c r="M759" s="148"/>
      <c r="N759" s="149"/>
      <c r="O759" s="58"/>
      <c r="P759" s="148"/>
      <c r="Q759" s="149"/>
      <c r="R759" s="58"/>
      <c r="S759" s="148"/>
      <c r="T759" s="149"/>
      <c r="U759" s="58"/>
      <c r="V759" s="148"/>
      <c r="W759" s="149"/>
      <c r="X759" s="58"/>
      <c r="Y759" s="148"/>
      <c r="Z759" s="149"/>
      <c r="AA759" s="58"/>
      <c r="AB759" s="148"/>
      <c r="AC759" s="149"/>
    </row>
    <row r="760" spans="3:29" x14ac:dyDescent="0.2">
      <c r="C760" s="58"/>
      <c r="D760" s="148"/>
      <c r="E760" s="149"/>
      <c r="F760" s="58"/>
      <c r="G760" s="148"/>
      <c r="H760" s="149"/>
      <c r="I760" s="58"/>
      <c r="J760" s="148"/>
      <c r="K760" s="149"/>
      <c r="L760" s="58"/>
      <c r="M760" s="148"/>
      <c r="N760" s="149"/>
      <c r="O760" s="58"/>
      <c r="P760" s="148"/>
      <c r="Q760" s="149"/>
      <c r="R760" s="58"/>
      <c r="S760" s="148"/>
      <c r="T760" s="149"/>
      <c r="U760" s="58"/>
      <c r="V760" s="148"/>
      <c r="W760" s="149"/>
      <c r="X760" s="58"/>
      <c r="Y760" s="148"/>
      <c r="Z760" s="149"/>
      <c r="AA760" s="58"/>
      <c r="AB760" s="148"/>
      <c r="AC760" s="149"/>
    </row>
    <row r="761" spans="3:29" x14ac:dyDescent="0.2">
      <c r="C761" s="58"/>
      <c r="D761" s="148"/>
      <c r="E761" s="149"/>
      <c r="F761" s="58"/>
      <c r="G761" s="148"/>
      <c r="H761" s="149"/>
      <c r="I761" s="58"/>
      <c r="J761" s="148"/>
      <c r="K761" s="149"/>
      <c r="L761" s="58"/>
      <c r="M761" s="148"/>
      <c r="N761" s="149"/>
      <c r="O761" s="58"/>
      <c r="P761" s="148"/>
      <c r="Q761" s="149"/>
      <c r="R761" s="58"/>
      <c r="S761" s="148"/>
      <c r="T761" s="149"/>
      <c r="U761" s="58"/>
      <c r="V761" s="148"/>
      <c r="W761" s="149"/>
      <c r="X761" s="58"/>
      <c r="Y761" s="148"/>
      <c r="Z761" s="149"/>
      <c r="AA761" s="58"/>
      <c r="AB761" s="148"/>
      <c r="AC761" s="149"/>
    </row>
    <row r="762" spans="3:29" x14ac:dyDescent="0.2">
      <c r="C762" s="58"/>
      <c r="D762" s="148"/>
      <c r="E762" s="149"/>
      <c r="F762" s="58"/>
      <c r="G762" s="148"/>
      <c r="H762" s="149"/>
      <c r="I762" s="58"/>
      <c r="J762" s="148"/>
      <c r="K762" s="149"/>
      <c r="L762" s="58"/>
      <c r="M762" s="148"/>
      <c r="N762" s="149"/>
      <c r="O762" s="58"/>
      <c r="P762" s="148"/>
      <c r="Q762" s="149"/>
      <c r="R762" s="58"/>
      <c r="S762" s="148"/>
      <c r="T762" s="149"/>
      <c r="U762" s="58"/>
      <c r="V762" s="148"/>
      <c r="W762" s="149"/>
      <c r="X762" s="58"/>
      <c r="Y762" s="148"/>
      <c r="Z762" s="149"/>
      <c r="AA762" s="58"/>
      <c r="AB762" s="148"/>
      <c r="AC762" s="149"/>
    </row>
    <row r="763" spans="3:29" x14ac:dyDescent="0.2">
      <c r="C763" s="58"/>
      <c r="D763" s="148"/>
      <c r="E763" s="149"/>
      <c r="F763" s="58"/>
      <c r="G763" s="148"/>
      <c r="H763" s="149"/>
      <c r="I763" s="58"/>
      <c r="J763" s="148"/>
      <c r="K763" s="149"/>
      <c r="L763" s="58"/>
      <c r="M763" s="148"/>
      <c r="N763" s="149"/>
      <c r="O763" s="58"/>
      <c r="P763" s="148"/>
      <c r="Q763" s="149"/>
      <c r="R763" s="58"/>
      <c r="S763" s="148"/>
      <c r="T763" s="149"/>
      <c r="U763" s="58"/>
      <c r="V763" s="148"/>
      <c r="W763" s="149"/>
      <c r="X763" s="58"/>
      <c r="Y763" s="148"/>
      <c r="Z763" s="149"/>
      <c r="AA763" s="58"/>
      <c r="AB763" s="148"/>
      <c r="AC763" s="149"/>
    </row>
    <row r="764" spans="3:29" x14ac:dyDescent="0.2">
      <c r="C764" s="58"/>
      <c r="D764" s="148"/>
      <c r="E764" s="149"/>
      <c r="F764" s="58"/>
      <c r="G764" s="148"/>
      <c r="H764" s="149"/>
      <c r="I764" s="58"/>
      <c r="J764" s="148"/>
      <c r="K764" s="149"/>
      <c r="L764" s="58"/>
      <c r="M764" s="148"/>
      <c r="N764" s="149"/>
      <c r="O764" s="58"/>
      <c r="P764" s="148"/>
      <c r="Q764" s="149"/>
      <c r="R764" s="58"/>
      <c r="S764" s="148"/>
      <c r="T764" s="149"/>
      <c r="U764" s="58"/>
      <c r="V764" s="148"/>
      <c r="W764" s="149"/>
      <c r="X764" s="58"/>
      <c r="Y764" s="148"/>
      <c r="Z764" s="149"/>
      <c r="AA764" s="58"/>
      <c r="AB764" s="148"/>
      <c r="AC764" s="149"/>
    </row>
    <row r="765" spans="3:29" x14ac:dyDescent="0.2">
      <c r="C765" s="58"/>
      <c r="D765" s="148"/>
      <c r="E765" s="149"/>
      <c r="F765" s="58"/>
      <c r="G765" s="148"/>
      <c r="H765" s="149"/>
      <c r="I765" s="58"/>
      <c r="J765" s="148"/>
      <c r="K765" s="149"/>
      <c r="L765" s="58"/>
      <c r="M765" s="148"/>
      <c r="N765" s="149"/>
      <c r="O765" s="58"/>
      <c r="P765" s="148"/>
      <c r="Q765" s="149"/>
      <c r="R765" s="58"/>
      <c r="S765" s="148"/>
      <c r="T765" s="149"/>
      <c r="U765" s="58"/>
      <c r="V765" s="148"/>
      <c r="W765" s="149"/>
      <c r="X765" s="58"/>
      <c r="Y765" s="148"/>
      <c r="Z765" s="149"/>
      <c r="AA765" s="58"/>
      <c r="AB765" s="148"/>
      <c r="AC765" s="149"/>
    </row>
    <row r="766" spans="3:29" x14ac:dyDescent="0.2">
      <c r="C766" s="58"/>
      <c r="D766" s="148"/>
      <c r="E766" s="149"/>
      <c r="F766" s="58"/>
      <c r="G766" s="148"/>
      <c r="H766" s="149"/>
      <c r="I766" s="58"/>
      <c r="J766" s="148"/>
      <c r="K766" s="149"/>
      <c r="L766" s="58"/>
      <c r="M766" s="148"/>
      <c r="N766" s="149"/>
      <c r="O766" s="58"/>
      <c r="P766" s="148"/>
      <c r="Q766" s="149"/>
      <c r="R766" s="58"/>
      <c r="S766" s="148"/>
      <c r="T766" s="149"/>
      <c r="U766" s="58"/>
      <c r="V766" s="148"/>
      <c r="W766" s="149"/>
      <c r="X766" s="58"/>
      <c r="Y766" s="148"/>
      <c r="Z766" s="149"/>
      <c r="AA766" s="58"/>
      <c r="AB766" s="148"/>
      <c r="AC766" s="149"/>
    </row>
    <row r="767" spans="3:29" x14ac:dyDescent="0.2">
      <c r="C767" s="58"/>
      <c r="D767" s="148"/>
      <c r="E767" s="149"/>
      <c r="F767" s="58"/>
      <c r="G767" s="148"/>
      <c r="H767" s="149"/>
      <c r="I767" s="58"/>
      <c r="J767" s="148"/>
      <c r="K767" s="149"/>
      <c r="L767" s="58"/>
      <c r="M767" s="148"/>
      <c r="N767" s="149"/>
      <c r="O767" s="58"/>
      <c r="P767" s="148"/>
      <c r="Q767" s="149"/>
      <c r="R767" s="58"/>
      <c r="S767" s="148"/>
      <c r="T767" s="149"/>
      <c r="U767" s="58"/>
      <c r="V767" s="148"/>
      <c r="W767" s="149"/>
      <c r="X767" s="58"/>
      <c r="Y767" s="148"/>
      <c r="Z767" s="149"/>
      <c r="AA767" s="58"/>
      <c r="AB767" s="148"/>
      <c r="AC767" s="149"/>
    </row>
    <row r="768" spans="3:29" x14ac:dyDescent="0.2">
      <c r="C768" s="58"/>
      <c r="D768" s="148"/>
      <c r="E768" s="149"/>
      <c r="F768" s="58"/>
      <c r="G768" s="148"/>
      <c r="H768" s="149"/>
      <c r="I768" s="58"/>
      <c r="J768" s="148"/>
      <c r="K768" s="149"/>
      <c r="L768" s="58"/>
      <c r="M768" s="148"/>
      <c r="N768" s="149"/>
      <c r="O768" s="58"/>
      <c r="P768" s="148"/>
      <c r="Q768" s="149"/>
      <c r="R768" s="58"/>
      <c r="S768" s="148"/>
      <c r="T768" s="149"/>
      <c r="U768" s="58"/>
      <c r="V768" s="148"/>
      <c r="W768" s="149"/>
      <c r="X768" s="58"/>
      <c r="Y768" s="148"/>
      <c r="Z768" s="149"/>
      <c r="AA768" s="58"/>
      <c r="AB768" s="148"/>
      <c r="AC768" s="149"/>
    </row>
    <row r="769" spans="3:29" x14ac:dyDescent="0.2">
      <c r="C769" s="58"/>
      <c r="D769" s="148"/>
      <c r="E769" s="149"/>
      <c r="F769" s="58"/>
      <c r="G769" s="148"/>
      <c r="H769" s="149"/>
      <c r="I769" s="58"/>
      <c r="J769" s="148"/>
      <c r="K769" s="149"/>
      <c r="L769" s="58"/>
      <c r="M769" s="148"/>
      <c r="N769" s="149"/>
      <c r="O769" s="58"/>
      <c r="P769" s="148"/>
      <c r="Q769" s="149"/>
      <c r="R769" s="58"/>
      <c r="S769" s="148"/>
      <c r="T769" s="149"/>
      <c r="U769" s="58"/>
      <c r="V769" s="148"/>
      <c r="W769" s="149"/>
      <c r="X769" s="58"/>
      <c r="Y769" s="148"/>
      <c r="Z769" s="149"/>
      <c r="AA769" s="58"/>
      <c r="AB769" s="148"/>
      <c r="AC769" s="149"/>
    </row>
    <row r="770" spans="3:29" x14ac:dyDescent="0.2">
      <c r="C770" s="58"/>
      <c r="D770" s="148"/>
      <c r="E770" s="149"/>
      <c r="F770" s="58"/>
      <c r="G770" s="148"/>
      <c r="H770" s="149"/>
      <c r="I770" s="58"/>
      <c r="J770" s="148"/>
      <c r="K770" s="149"/>
      <c r="L770" s="58"/>
      <c r="M770" s="148"/>
      <c r="N770" s="149"/>
      <c r="O770" s="58"/>
      <c r="P770" s="148"/>
      <c r="Q770" s="149"/>
      <c r="R770" s="58"/>
      <c r="S770" s="148"/>
      <c r="T770" s="149"/>
      <c r="U770" s="58"/>
      <c r="V770" s="148"/>
      <c r="W770" s="149"/>
      <c r="X770" s="58"/>
      <c r="Y770" s="148"/>
      <c r="Z770" s="149"/>
      <c r="AA770" s="58"/>
      <c r="AB770" s="148"/>
      <c r="AC770" s="149"/>
    </row>
    <row r="771" spans="3:29" x14ac:dyDescent="0.2">
      <c r="C771" s="58"/>
      <c r="D771" s="148"/>
      <c r="E771" s="149"/>
      <c r="F771" s="58"/>
      <c r="G771" s="148"/>
      <c r="H771" s="149"/>
      <c r="I771" s="58"/>
      <c r="J771" s="148"/>
      <c r="K771" s="149"/>
      <c r="L771" s="58"/>
      <c r="M771" s="148"/>
      <c r="N771" s="149"/>
      <c r="O771" s="58"/>
      <c r="P771" s="148"/>
      <c r="Q771" s="149"/>
      <c r="R771" s="58"/>
      <c r="S771" s="148"/>
      <c r="T771" s="149"/>
      <c r="U771" s="58"/>
      <c r="V771" s="148"/>
      <c r="W771" s="149"/>
      <c r="X771" s="58"/>
      <c r="Y771" s="148"/>
      <c r="Z771" s="149"/>
      <c r="AA771" s="58"/>
      <c r="AB771" s="148"/>
      <c r="AC771" s="149"/>
    </row>
    <row r="772" spans="3:29" x14ac:dyDescent="0.2">
      <c r="C772" s="58"/>
      <c r="D772" s="148"/>
      <c r="E772" s="149"/>
      <c r="F772" s="58"/>
      <c r="G772" s="148"/>
      <c r="H772" s="149"/>
      <c r="I772" s="58"/>
      <c r="J772" s="148"/>
      <c r="K772" s="149"/>
      <c r="L772" s="58"/>
      <c r="M772" s="148"/>
      <c r="N772" s="149"/>
      <c r="O772" s="58"/>
      <c r="P772" s="148"/>
      <c r="Q772" s="149"/>
      <c r="R772" s="58"/>
      <c r="S772" s="148"/>
      <c r="T772" s="149"/>
      <c r="U772" s="58"/>
      <c r="V772" s="148"/>
      <c r="W772" s="149"/>
      <c r="X772" s="58"/>
      <c r="Y772" s="148"/>
      <c r="Z772" s="149"/>
      <c r="AA772" s="58"/>
      <c r="AB772" s="148"/>
      <c r="AC772" s="149"/>
    </row>
    <row r="773" spans="3:29" x14ac:dyDescent="0.2">
      <c r="C773" s="58"/>
      <c r="D773" s="148"/>
      <c r="E773" s="149"/>
      <c r="F773" s="58"/>
      <c r="G773" s="148"/>
      <c r="H773" s="149"/>
      <c r="I773" s="58"/>
      <c r="J773" s="148"/>
      <c r="K773" s="149"/>
      <c r="L773" s="58"/>
      <c r="M773" s="148"/>
      <c r="N773" s="149"/>
      <c r="O773" s="58"/>
      <c r="P773" s="148"/>
      <c r="Q773" s="149"/>
      <c r="R773" s="58"/>
      <c r="S773" s="148"/>
      <c r="T773" s="149"/>
      <c r="U773" s="58"/>
      <c r="V773" s="148"/>
      <c r="W773" s="149"/>
      <c r="X773" s="58"/>
      <c r="Y773" s="148"/>
      <c r="Z773" s="149"/>
      <c r="AA773" s="58"/>
      <c r="AB773" s="148"/>
      <c r="AC773" s="149"/>
    </row>
    <row r="774" spans="3:29" x14ac:dyDescent="0.2">
      <c r="C774" s="58"/>
      <c r="D774" s="148"/>
      <c r="E774" s="149"/>
      <c r="F774" s="58"/>
      <c r="G774" s="148"/>
      <c r="H774" s="149"/>
      <c r="I774" s="58"/>
      <c r="J774" s="148"/>
      <c r="K774" s="149"/>
      <c r="L774" s="58"/>
      <c r="M774" s="148"/>
      <c r="N774" s="149"/>
      <c r="O774" s="58"/>
      <c r="P774" s="148"/>
      <c r="Q774" s="149"/>
      <c r="R774" s="58"/>
      <c r="S774" s="148"/>
      <c r="T774" s="149"/>
      <c r="U774" s="58"/>
      <c r="V774" s="148"/>
      <c r="W774" s="149"/>
      <c r="X774" s="58"/>
      <c r="Y774" s="148"/>
      <c r="Z774" s="149"/>
      <c r="AA774" s="58"/>
      <c r="AB774" s="148"/>
      <c r="AC774" s="149"/>
    </row>
    <row r="775" spans="3:29" x14ac:dyDescent="0.2">
      <c r="C775" s="58"/>
      <c r="D775" s="148"/>
      <c r="E775" s="149"/>
      <c r="F775" s="58"/>
      <c r="G775" s="148"/>
      <c r="H775" s="149"/>
      <c r="I775" s="58"/>
      <c r="J775" s="148"/>
      <c r="K775" s="149"/>
      <c r="L775" s="58"/>
      <c r="M775" s="148"/>
      <c r="N775" s="149"/>
      <c r="O775" s="58"/>
      <c r="P775" s="148"/>
      <c r="Q775" s="149"/>
      <c r="R775" s="58"/>
      <c r="S775" s="148"/>
      <c r="T775" s="149"/>
      <c r="U775" s="58"/>
      <c r="V775" s="148"/>
      <c r="W775" s="149"/>
      <c r="X775" s="58"/>
      <c r="Y775" s="148"/>
      <c r="Z775" s="149"/>
      <c r="AA775" s="58"/>
      <c r="AB775" s="148"/>
      <c r="AC775" s="149"/>
    </row>
    <row r="776" spans="3:29" x14ac:dyDescent="0.2">
      <c r="C776" s="58"/>
      <c r="D776" s="148"/>
      <c r="E776" s="149"/>
      <c r="F776" s="58"/>
      <c r="G776" s="148"/>
      <c r="H776" s="149"/>
      <c r="I776" s="58"/>
      <c r="J776" s="148"/>
      <c r="K776" s="149"/>
      <c r="L776" s="58"/>
      <c r="M776" s="148"/>
      <c r="N776" s="149"/>
      <c r="O776" s="58"/>
      <c r="P776" s="148"/>
      <c r="Q776" s="149"/>
      <c r="R776" s="58"/>
      <c r="S776" s="148"/>
      <c r="T776" s="149"/>
      <c r="U776" s="58"/>
      <c r="V776" s="148"/>
      <c r="W776" s="149"/>
      <c r="X776" s="58"/>
      <c r="Y776" s="148"/>
      <c r="Z776" s="149"/>
      <c r="AA776" s="58"/>
      <c r="AB776" s="148"/>
      <c r="AC776" s="149"/>
    </row>
    <row r="777" spans="3:29" x14ac:dyDescent="0.2">
      <c r="C777" s="58"/>
      <c r="D777" s="148"/>
      <c r="E777" s="149"/>
      <c r="F777" s="58"/>
      <c r="G777" s="148"/>
      <c r="H777" s="149"/>
      <c r="I777" s="58"/>
      <c r="J777" s="148"/>
      <c r="K777" s="149"/>
      <c r="L777" s="58"/>
      <c r="M777" s="148"/>
      <c r="N777" s="149"/>
      <c r="O777" s="58"/>
      <c r="P777" s="148"/>
      <c r="Q777" s="149"/>
      <c r="R777" s="58"/>
      <c r="S777" s="148"/>
      <c r="T777" s="149"/>
      <c r="U777" s="58"/>
      <c r="V777" s="148"/>
      <c r="W777" s="149"/>
      <c r="X777" s="58"/>
      <c r="Y777" s="148"/>
      <c r="Z777" s="149"/>
      <c r="AA777" s="58"/>
      <c r="AB777" s="148"/>
      <c r="AC777" s="149"/>
    </row>
    <row r="778" spans="3:29" x14ac:dyDescent="0.2">
      <c r="C778" s="58"/>
      <c r="D778" s="148"/>
      <c r="E778" s="149"/>
      <c r="F778" s="58"/>
      <c r="G778" s="148"/>
      <c r="H778" s="149"/>
      <c r="I778" s="58"/>
      <c r="J778" s="148"/>
      <c r="K778" s="149"/>
      <c r="L778" s="58"/>
      <c r="M778" s="148"/>
      <c r="N778" s="149"/>
      <c r="O778" s="58"/>
      <c r="P778" s="148"/>
      <c r="Q778" s="149"/>
      <c r="R778" s="58"/>
      <c r="S778" s="148"/>
      <c r="T778" s="149"/>
      <c r="U778" s="58"/>
      <c r="V778" s="148"/>
      <c r="W778" s="149"/>
      <c r="X778" s="58"/>
      <c r="Y778" s="148"/>
      <c r="Z778" s="149"/>
      <c r="AA778" s="58"/>
      <c r="AB778" s="148"/>
      <c r="AC778" s="149"/>
    </row>
    <row r="779" spans="3:29" x14ac:dyDescent="0.2">
      <c r="C779" s="58"/>
      <c r="D779" s="148"/>
      <c r="E779" s="149"/>
      <c r="F779" s="58"/>
      <c r="G779" s="148"/>
      <c r="H779" s="149"/>
      <c r="I779" s="58"/>
      <c r="J779" s="148"/>
      <c r="K779" s="149"/>
      <c r="L779" s="58"/>
      <c r="M779" s="148"/>
      <c r="N779" s="149"/>
      <c r="O779" s="58"/>
      <c r="P779" s="148"/>
      <c r="Q779" s="149"/>
      <c r="R779" s="58"/>
      <c r="S779" s="148"/>
      <c r="T779" s="149"/>
      <c r="U779" s="58"/>
      <c r="V779" s="148"/>
      <c r="W779" s="149"/>
      <c r="X779" s="58"/>
      <c r="Y779" s="148"/>
      <c r="Z779" s="149"/>
      <c r="AA779" s="58"/>
      <c r="AB779" s="148"/>
      <c r="AC779" s="149"/>
    </row>
    <row r="780" spans="3:29" x14ac:dyDescent="0.2">
      <c r="C780" s="58"/>
      <c r="D780" s="148"/>
      <c r="E780" s="149"/>
      <c r="F780" s="58"/>
      <c r="G780" s="148"/>
      <c r="H780" s="149"/>
      <c r="I780" s="58"/>
      <c r="J780" s="148"/>
      <c r="K780" s="149"/>
      <c r="L780" s="58"/>
      <c r="M780" s="148"/>
      <c r="N780" s="149"/>
      <c r="O780" s="58"/>
      <c r="P780" s="148"/>
      <c r="Q780" s="149"/>
      <c r="R780" s="58"/>
      <c r="S780" s="148"/>
      <c r="T780" s="149"/>
      <c r="U780" s="58"/>
      <c r="V780" s="148"/>
      <c r="W780" s="149"/>
      <c r="X780" s="58"/>
      <c r="Y780" s="148"/>
      <c r="Z780" s="149"/>
      <c r="AA780" s="58"/>
      <c r="AB780" s="148"/>
      <c r="AC780" s="149"/>
    </row>
    <row r="781" spans="3:29" x14ac:dyDescent="0.2">
      <c r="C781" s="58"/>
      <c r="D781" s="148"/>
      <c r="E781" s="149"/>
      <c r="F781" s="58"/>
      <c r="G781" s="148"/>
      <c r="H781" s="149"/>
      <c r="I781" s="58"/>
      <c r="J781" s="148"/>
      <c r="K781" s="149"/>
      <c r="L781" s="58"/>
      <c r="M781" s="148"/>
      <c r="N781" s="149"/>
      <c r="O781" s="58"/>
      <c r="P781" s="148"/>
      <c r="Q781" s="149"/>
      <c r="R781" s="58"/>
      <c r="S781" s="148"/>
      <c r="T781" s="149"/>
      <c r="U781" s="58"/>
      <c r="V781" s="148"/>
      <c r="W781" s="149"/>
      <c r="X781" s="58"/>
      <c r="Y781" s="148"/>
      <c r="Z781" s="149"/>
      <c r="AA781" s="58"/>
      <c r="AB781" s="148"/>
      <c r="AC781" s="149"/>
    </row>
    <row r="782" spans="3:29" x14ac:dyDescent="0.2">
      <c r="C782" s="58"/>
      <c r="D782" s="148"/>
      <c r="E782" s="149"/>
      <c r="F782" s="58"/>
      <c r="G782" s="148"/>
      <c r="H782" s="149"/>
      <c r="I782" s="58"/>
      <c r="J782" s="148"/>
      <c r="K782" s="149"/>
      <c r="L782" s="58"/>
      <c r="M782" s="148"/>
      <c r="N782" s="149"/>
      <c r="O782" s="58"/>
      <c r="P782" s="148"/>
      <c r="Q782" s="149"/>
      <c r="R782" s="58"/>
      <c r="S782" s="148"/>
      <c r="T782" s="149"/>
      <c r="U782" s="58"/>
      <c r="V782" s="148"/>
      <c r="W782" s="149"/>
      <c r="X782" s="58"/>
      <c r="Y782" s="148"/>
      <c r="Z782" s="149"/>
      <c r="AA782" s="58"/>
      <c r="AB782" s="148"/>
      <c r="AC782" s="149"/>
    </row>
    <row r="783" spans="3:29" x14ac:dyDescent="0.2">
      <c r="C783" s="58"/>
      <c r="D783" s="148"/>
      <c r="E783" s="149"/>
      <c r="F783" s="58"/>
      <c r="G783" s="148"/>
      <c r="H783" s="149"/>
      <c r="I783" s="58"/>
      <c r="J783" s="148"/>
      <c r="K783" s="149"/>
      <c r="L783" s="58"/>
      <c r="M783" s="148"/>
      <c r="N783" s="149"/>
      <c r="O783" s="58"/>
      <c r="P783" s="148"/>
      <c r="Q783" s="149"/>
      <c r="R783" s="58"/>
      <c r="S783" s="148"/>
      <c r="T783" s="149"/>
      <c r="U783" s="58"/>
      <c r="V783" s="148"/>
      <c r="W783" s="149"/>
      <c r="X783" s="58"/>
      <c r="Y783" s="148"/>
      <c r="Z783" s="149"/>
      <c r="AA783" s="58"/>
      <c r="AB783" s="148"/>
      <c r="AC783" s="149"/>
    </row>
    <row r="784" spans="3:29" x14ac:dyDescent="0.2">
      <c r="C784" s="58"/>
      <c r="D784" s="148"/>
      <c r="E784" s="149"/>
      <c r="F784" s="58"/>
      <c r="G784" s="148"/>
      <c r="H784" s="149"/>
      <c r="I784" s="58"/>
      <c r="J784" s="148"/>
      <c r="K784" s="149"/>
      <c r="L784" s="58"/>
      <c r="M784" s="148"/>
      <c r="N784" s="149"/>
      <c r="O784" s="58"/>
      <c r="P784" s="148"/>
      <c r="Q784" s="149"/>
      <c r="R784" s="58"/>
      <c r="S784" s="148"/>
      <c r="T784" s="149"/>
      <c r="U784" s="58"/>
      <c r="V784" s="148"/>
      <c r="W784" s="149"/>
      <c r="X784" s="58"/>
      <c r="Y784" s="148"/>
      <c r="Z784" s="149"/>
      <c r="AA784" s="58"/>
      <c r="AB784" s="148"/>
      <c r="AC784" s="149"/>
    </row>
    <row r="785" spans="3:29" x14ac:dyDescent="0.2">
      <c r="C785" s="58"/>
      <c r="D785" s="148"/>
      <c r="E785" s="149"/>
      <c r="F785" s="58"/>
      <c r="G785" s="148"/>
      <c r="H785" s="149"/>
      <c r="I785" s="58"/>
      <c r="J785" s="148"/>
      <c r="K785" s="149"/>
      <c r="L785" s="58"/>
      <c r="M785" s="148"/>
      <c r="N785" s="149"/>
      <c r="O785" s="58"/>
      <c r="P785" s="148"/>
      <c r="Q785" s="149"/>
      <c r="R785" s="58"/>
      <c r="S785" s="148"/>
      <c r="T785" s="149"/>
      <c r="U785" s="58"/>
      <c r="V785" s="148"/>
      <c r="W785" s="149"/>
      <c r="X785" s="58"/>
      <c r="Y785" s="148"/>
      <c r="Z785" s="149"/>
      <c r="AA785" s="58"/>
      <c r="AB785" s="148"/>
      <c r="AC785" s="149"/>
    </row>
    <row r="786" spans="3:29" x14ac:dyDescent="0.2">
      <c r="C786" s="58"/>
      <c r="D786" s="148"/>
      <c r="E786" s="149"/>
      <c r="F786" s="58"/>
      <c r="G786" s="148"/>
      <c r="H786" s="149"/>
      <c r="I786" s="58"/>
      <c r="J786" s="148"/>
      <c r="K786" s="149"/>
      <c r="L786" s="58"/>
      <c r="M786" s="148"/>
      <c r="N786" s="149"/>
      <c r="O786" s="58"/>
      <c r="P786" s="148"/>
      <c r="Q786" s="149"/>
      <c r="R786" s="58"/>
      <c r="S786" s="148"/>
      <c r="T786" s="149"/>
      <c r="U786" s="58"/>
      <c r="V786" s="148"/>
      <c r="W786" s="149"/>
      <c r="X786" s="58"/>
      <c r="Y786" s="148"/>
      <c r="Z786" s="149"/>
      <c r="AA786" s="58"/>
      <c r="AB786" s="148"/>
      <c r="AC786" s="149"/>
    </row>
    <row r="787" spans="3:29" x14ac:dyDescent="0.2">
      <c r="C787" s="58"/>
      <c r="D787" s="148"/>
      <c r="E787" s="149"/>
      <c r="F787" s="58"/>
      <c r="G787" s="148"/>
      <c r="H787" s="149"/>
      <c r="I787" s="58"/>
      <c r="J787" s="148"/>
      <c r="K787" s="149"/>
      <c r="L787" s="58"/>
      <c r="M787" s="148"/>
      <c r="N787" s="149"/>
      <c r="O787" s="58"/>
      <c r="P787" s="148"/>
      <c r="Q787" s="149"/>
      <c r="R787" s="58"/>
      <c r="S787" s="148"/>
      <c r="T787" s="149"/>
      <c r="U787" s="58"/>
      <c r="V787" s="148"/>
      <c r="W787" s="149"/>
      <c r="X787" s="58"/>
      <c r="Y787" s="148"/>
      <c r="Z787" s="149"/>
      <c r="AA787" s="58"/>
      <c r="AB787" s="148"/>
      <c r="AC787" s="149"/>
    </row>
    <row r="788" spans="3:29" x14ac:dyDescent="0.2">
      <c r="C788" s="58"/>
      <c r="D788" s="148"/>
      <c r="E788" s="149"/>
      <c r="F788" s="58"/>
      <c r="G788" s="148"/>
      <c r="H788" s="149"/>
      <c r="I788" s="58"/>
      <c r="J788" s="148"/>
      <c r="K788" s="149"/>
      <c r="L788" s="58"/>
      <c r="M788" s="148"/>
      <c r="N788" s="149"/>
      <c r="O788" s="58"/>
      <c r="P788" s="148"/>
      <c r="Q788" s="149"/>
      <c r="R788" s="58"/>
      <c r="S788" s="148"/>
      <c r="T788" s="149"/>
      <c r="U788" s="58"/>
      <c r="V788" s="148"/>
      <c r="W788" s="149"/>
      <c r="X788" s="58"/>
      <c r="Y788" s="148"/>
      <c r="Z788" s="149"/>
      <c r="AA788" s="58"/>
      <c r="AB788" s="148"/>
      <c r="AC788" s="149"/>
    </row>
    <row r="789" spans="3:29" x14ac:dyDescent="0.2">
      <c r="C789" s="58"/>
      <c r="D789" s="148"/>
      <c r="E789" s="149"/>
      <c r="F789" s="58"/>
      <c r="G789" s="148"/>
      <c r="H789" s="149"/>
      <c r="I789" s="58"/>
      <c r="J789" s="148"/>
      <c r="K789" s="149"/>
      <c r="L789" s="58"/>
      <c r="M789" s="148"/>
      <c r="N789" s="149"/>
      <c r="O789" s="58"/>
      <c r="P789" s="148"/>
      <c r="Q789" s="149"/>
      <c r="R789" s="58"/>
      <c r="S789" s="148"/>
      <c r="T789" s="149"/>
      <c r="U789" s="58"/>
      <c r="V789" s="148"/>
      <c r="W789" s="149"/>
      <c r="X789" s="58"/>
      <c r="Y789" s="148"/>
      <c r="Z789" s="149"/>
      <c r="AA789" s="58"/>
      <c r="AB789" s="148"/>
      <c r="AC789" s="149"/>
    </row>
    <row r="790" spans="3:29" x14ac:dyDescent="0.2">
      <c r="C790" s="58"/>
      <c r="D790" s="148"/>
      <c r="E790" s="149"/>
      <c r="F790" s="58"/>
      <c r="G790" s="148"/>
      <c r="H790" s="149"/>
      <c r="I790" s="58"/>
      <c r="J790" s="148"/>
      <c r="K790" s="149"/>
      <c r="L790" s="58"/>
      <c r="M790" s="148"/>
      <c r="N790" s="149"/>
      <c r="O790" s="58"/>
      <c r="P790" s="148"/>
      <c r="Q790" s="149"/>
      <c r="R790" s="58"/>
      <c r="S790" s="148"/>
      <c r="T790" s="149"/>
      <c r="U790" s="58"/>
      <c r="V790" s="148"/>
      <c r="W790" s="149"/>
      <c r="X790" s="58"/>
      <c r="Y790" s="148"/>
      <c r="Z790" s="149"/>
      <c r="AA790" s="58"/>
      <c r="AB790" s="148"/>
      <c r="AC790" s="149"/>
    </row>
    <row r="791" spans="3:29" x14ac:dyDescent="0.2">
      <c r="C791" s="58"/>
      <c r="D791" s="148"/>
      <c r="E791" s="149"/>
      <c r="F791" s="58"/>
      <c r="G791" s="148"/>
      <c r="H791" s="149"/>
      <c r="I791" s="58"/>
      <c r="J791" s="148"/>
      <c r="K791" s="149"/>
      <c r="L791" s="58"/>
      <c r="M791" s="148"/>
      <c r="N791" s="149"/>
      <c r="O791" s="58"/>
      <c r="P791" s="148"/>
      <c r="Q791" s="149"/>
      <c r="R791" s="58"/>
      <c r="S791" s="148"/>
      <c r="T791" s="149"/>
      <c r="U791" s="58"/>
      <c r="V791" s="148"/>
      <c r="W791" s="149"/>
      <c r="X791" s="58"/>
      <c r="Y791" s="148"/>
      <c r="Z791" s="149"/>
      <c r="AA791" s="58"/>
      <c r="AB791" s="148"/>
      <c r="AC791" s="149"/>
    </row>
    <row r="792" spans="3:29" x14ac:dyDescent="0.2">
      <c r="C792" s="58"/>
      <c r="D792" s="148"/>
      <c r="E792" s="149"/>
      <c r="F792" s="58"/>
      <c r="G792" s="148"/>
      <c r="H792" s="149"/>
      <c r="I792" s="58"/>
      <c r="J792" s="148"/>
      <c r="K792" s="149"/>
      <c r="L792" s="58"/>
      <c r="M792" s="148"/>
      <c r="N792" s="149"/>
      <c r="O792" s="58"/>
      <c r="P792" s="148"/>
      <c r="Q792" s="149"/>
      <c r="R792" s="58"/>
      <c r="S792" s="148"/>
      <c r="T792" s="149"/>
      <c r="U792" s="58"/>
      <c r="V792" s="148"/>
      <c r="W792" s="149"/>
      <c r="X792" s="58"/>
      <c r="Y792" s="148"/>
      <c r="Z792" s="149"/>
      <c r="AA792" s="58"/>
      <c r="AB792" s="148"/>
      <c r="AC792" s="149"/>
    </row>
    <row r="793" spans="3:29" x14ac:dyDescent="0.2">
      <c r="C793" s="58"/>
      <c r="D793" s="148"/>
      <c r="E793" s="149"/>
      <c r="F793" s="58"/>
      <c r="G793" s="148"/>
      <c r="H793" s="149"/>
      <c r="I793" s="58"/>
      <c r="J793" s="148"/>
      <c r="K793" s="149"/>
      <c r="L793" s="58"/>
      <c r="M793" s="148"/>
      <c r="N793" s="149"/>
      <c r="O793" s="58"/>
      <c r="P793" s="148"/>
      <c r="Q793" s="149"/>
      <c r="R793" s="58"/>
      <c r="S793" s="148"/>
      <c r="T793" s="149"/>
      <c r="U793" s="58"/>
      <c r="V793" s="148"/>
      <c r="W793" s="149"/>
      <c r="X793" s="58"/>
      <c r="Y793" s="148"/>
      <c r="Z793" s="149"/>
      <c r="AA793" s="58"/>
      <c r="AB793" s="148"/>
      <c r="AC793" s="149"/>
    </row>
    <row r="794" spans="3:29" x14ac:dyDescent="0.2">
      <c r="C794" s="58"/>
      <c r="D794" s="148"/>
      <c r="E794" s="149"/>
      <c r="F794" s="58"/>
      <c r="G794" s="148"/>
      <c r="H794" s="149"/>
      <c r="I794" s="58"/>
      <c r="J794" s="148"/>
      <c r="K794" s="149"/>
      <c r="L794" s="58"/>
      <c r="M794" s="148"/>
      <c r="N794" s="149"/>
      <c r="O794" s="58"/>
      <c r="P794" s="148"/>
      <c r="Q794" s="149"/>
      <c r="R794" s="58"/>
      <c r="S794" s="148"/>
      <c r="T794" s="149"/>
      <c r="U794" s="58"/>
      <c r="V794" s="148"/>
      <c r="W794" s="149"/>
      <c r="X794" s="58"/>
      <c r="Y794" s="148"/>
      <c r="Z794" s="149"/>
      <c r="AA794" s="58"/>
      <c r="AB794" s="148"/>
      <c r="AC794" s="149"/>
    </row>
    <row r="795" spans="3:29" x14ac:dyDescent="0.2">
      <c r="C795" s="58"/>
      <c r="D795" s="148"/>
      <c r="E795" s="149"/>
      <c r="F795" s="58"/>
      <c r="G795" s="148"/>
      <c r="H795" s="149"/>
      <c r="I795" s="58"/>
      <c r="J795" s="148"/>
      <c r="K795" s="149"/>
      <c r="L795" s="58"/>
      <c r="M795" s="148"/>
      <c r="N795" s="149"/>
      <c r="O795" s="58"/>
      <c r="P795" s="148"/>
      <c r="Q795" s="149"/>
      <c r="R795" s="58"/>
      <c r="S795" s="148"/>
      <c r="T795" s="149"/>
      <c r="U795" s="58"/>
      <c r="V795" s="148"/>
      <c r="W795" s="149"/>
      <c r="X795" s="58"/>
      <c r="Y795" s="148"/>
      <c r="Z795" s="149"/>
      <c r="AA795" s="58"/>
      <c r="AB795" s="148"/>
      <c r="AC795" s="149"/>
    </row>
    <row r="796" spans="3:29" x14ac:dyDescent="0.2">
      <c r="C796" s="58"/>
      <c r="D796" s="148"/>
      <c r="E796" s="149"/>
      <c r="F796" s="58"/>
      <c r="G796" s="148"/>
      <c r="H796" s="149"/>
      <c r="I796" s="58"/>
      <c r="J796" s="148"/>
      <c r="K796" s="149"/>
      <c r="L796" s="58"/>
      <c r="M796" s="148"/>
      <c r="N796" s="149"/>
      <c r="O796" s="58"/>
      <c r="P796" s="148"/>
      <c r="Q796" s="149"/>
      <c r="R796" s="58"/>
      <c r="S796" s="148"/>
      <c r="T796" s="149"/>
      <c r="U796" s="58"/>
      <c r="V796" s="148"/>
      <c r="W796" s="149"/>
      <c r="X796" s="58"/>
      <c r="Y796" s="148"/>
      <c r="Z796" s="149"/>
      <c r="AA796" s="58"/>
      <c r="AB796" s="148"/>
      <c r="AC796" s="149"/>
    </row>
    <row r="797" spans="3:29" x14ac:dyDescent="0.2">
      <c r="C797" s="58"/>
      <c r="D797" s="148"/>
      <c r="E797" s="149"/>
      <c r="F797" s="58"/>
      <c r="G797" s="148"/>
      <c r="H797" s="149"/>
      <c r="I797" s="58"/>
      <c r="J797" s="148"/>
      <c r="K797" s="149"/>
      <c r="L797" s="58"/>
      <c r="M797" s="148"/>
      <c r="N797" s="149"/>
      <c r="O797" s="58"/>
      <c r="P797" s="148"/>
      <c r="Q797" s="149"/>
      <c r="R797" s="58"/>
      <c r="S797" s="148"/>
      <c r="T797" s="149"/>
      <c r="U797" s="58"/>
      <c r="V797" s="148"/>
      <c r="W797" s="149"/>
      <c r="X797" s="58"/>
      <c r="Y797" s="148"/>
      <c r="Z797" s="149"/>
      <c r="AA797" s="58"/>
      <c r="AB797" s="148"/>
      <c r="AC797" s="149"/>
    </row>
    <row r="798" spans="3:29" x14ac:dyDescent="0.2">
      <c r="C798" s="58"/>
      <c r="D798" s="148"/>
      <c r="E798" s="149"/>
      <c r="F798" s="58"/>
      <c r="G798" s="148"/>
      <c r="H798" s="149"/>
      <c r="I798" s="58"/>
      <c r="J798" s="148"/>
      <c r="K798" s="149"/>
      <c r="L798" s="58"/>
      <c r="M798" s="148"/>
      <c r="N798" s="149"/>
      <c r="O798" s="58"/>
      <c r="P798" s="148"/>
      <c r="Q798" s="149"/>
      <c r="R798" s="58"/>
      <c r="S798" s="148"/>
      <c r="T798" s="149"/>
      <c r="U798" s="58"/>
      <c r="V798" s="148"/>
      <c r="W798" s="149"/>
      <c r="X798" s="58"/>
      <c r="Y798" s="148"/>
      <c r="Z798" s="149"/>
      <c r="AA798" s="58"/>
      <c r="AB798" s="148"/>
      <c r="AC798" s="149"/>
    </row>
    <row r="799" spans="3:29" x14ac:dyDescent="0.2">
      <c r="C799" s="58"/>
      <c r="D799" s="148"/>
      <c r="E799" s="149"/>
      <c r="F799" s="58"/>
      <c r="G799" s="148"/>
      <c r="H799" s="149"/>
      <c r="I799" s="58"/>
      <c r="J799" s="148"/>
      <c r="K799" s="149"/>
      <c r="L799" s="58"/>
      <c r="M799" s="148"/>
      <c r="N799" s="149"/>
      <c r="O799" s="58"/>
      <c r="P799" s="148"/>
      <c r="Q799" s="149"/>
      <c r="R799" s="58"/>
      <c r="S799" s="148"/>
      <c r="T799" s="149"/>
      <c r="U799" s="58"/>
      <c r="V799" s="148"/>
      <c r="W799" s="149"/>
      <c r="X799" s="58"/>
      <c r="Y799" s="148"/>
      <c r="Z799" s="149"/>
      <c r="AA799" s="58"/>
      <c r="AB799" s="148"/>
      <c r="AC799" s="149"/>
    </row>
    <row r="800" spans="3:29" x14ac:dyDescent="0.2">
      <c r="C800" s="58"/>
      <c r="D800" s="148"/>
      <c r="E800" s="149"/>
      <c r="F800" s="58"/>
      <c r="G800" s="148"/>
      <c r="H800" s="149"/>
      <c r="I800" s="58"/>
      <c r="J800" s="148"/>
      <c r="K800" s="149"/>
      <c r="L800" s="58"/>
      <c r="M800" s="148"/>
      <c r="N800" s="149"/>
      <c r="O800" s="58"/>
      <c r="P800" s="148"/>
      <c r="Q800" s="149"/>
      <c r="R800" s="58"/>
      <c r="S800" s="148"/>
      <c r="T800" s="149"/>
      <c r="U800" s="58"/>
      <c r="V800" s="148"/>
      <c r="W800" s="149"/>
      <c r="X800" s="58"/>
      <c r="Y800" s="148"/>
      <c r="Z800" s="149"/>
      <c r="AA800" s="58"/>
      <c r="AB800" s="148"/>
      <c r="AC800" s="149"/>
    </row>
    <row r="801" spans="3:29" x14ac:dyDescent="0.2">
      <c r="C801" s="58"/>
      <c r="D801" s="148"/>
      <c r="E801" s="149"/>
      <c r="F801" s="58"/>
      <c r="G801" s="148"/>
      <c r="H801" s="149"/>
      <c r="I801" s="58"/>
      <c r="J801" s="148"/>
      <c r="K801" s="149"/>
      <c r="L801" s="58"/>
      <c r="M801" s="148"/>
      <c r="N801" s="149"/>
      <c r="O801" s="58"/>
      <c r="P801" s="148"/>
      <c r="Q801" s="149"/>
      <c r="R801" s="58"/>
      <c r="S801" s="148"/>
      <c r="T801" s="149"/>
      <c r="U801" s="58"/>
      <c r="V801" s="148"/>
      <c r="W801" s="149"/>
      <c r="X801" s="58"/>
      <c r="Y801" s="148"/>
      <c r="Z801" s="149"/>
      <c r="AA801" s="58"/>
      <c r="AB801" s="148"/>
      <c r="AC801" s="149"/>
    </row>
    <row r="802" spans="3:29" x14ac:dyDescent="0.2">
      <c r="C802" s="58"/>
      <c r="D802" s="148"/>
      <c r="E802" s="149"/>
      <c r="F802" s="58"/>
      <c r="G802" s="148"/>
      <c r="H802" s="149"/>
      <c r="I802" s="58"/>
      <c r="J802" s="148"/>
      <c r="K802" s="149"/>
      <c r="L802" s="58"/>
      <c r="M802" s="148"/>
      <c r="N802" s="149"/>
      <c r="O802" s="58"/>
      <c r="P802" s="148"/>
      <c r="Q802" s="149"/>
      <c r="R802" s="58"/>
      <c r="S802" s="148"/>
      <c r="T802" s="149"/>
      <c r="U802" s="58"/>
      <c r="V802" s="148"/>
      <c r="W802" s="149"/>
      <c r="X802" s="58"/>
      <c r="Y802" s="148"/>
      <c r="Z802" s="149"/>
      <c r="AA802" s="58"/>
      <c r="AB802" s="148"/>
      <c r="AC802" s="149"/>
    </row>
    <row r="803" spans="3:29" x14ac:dyDescent="0.2">
      <c r="C803" s="58"/>
      <c r="D803" s="148"/>
      <c r="E803" s="149"/>
      <c r="F803" s="58"/>
      <c r="G803" s="148"/>
      <c r="H803" s="149"/>
      <c r="I803" s="58"/>
      <c r="J803" s="148"/>
      <c r="K803" s="149"/>
      <c r="L803" s="58"/>
      <c r="M803" s="148"/>
      <c r="N803" s="149"/>
      <c r="O803" s="58"/>
      <c r="P803" s="148"/>
      <c r="Q803" s="149"/>
      <c r="R803" s="58"/>
      <c r="S803" s="148"/>
      <c r="T803" s="149"/>
      <c r="U803" s="58"/>
      <c r="V803" s="148"/>
      <c r="W803" s="149"/>
      <c r="X803" s="58"/>
      <c r="Y803" s="148"/>
      <c r="Z803" s="149"/>
      <c r="AA803" s="58"/>
      <c r="AB803" s="148"/>
      <c r="AC803" s="149"/>
    </row>
    <row r="804" spans="3:29" x14ac:dyDescent="0.2">
      <c r="C804" s="58"/>
      <c r="D804" s="148"/>
      <c r="E804" s="149"/>
      <c r="F804" s="58"/>
      <c r="G804" s="148"/>
      <c r="H804" s="149"/>
      <c r="I804" s="58"/>
      <c r="J804" s="148"/>
      <c r="K804" s="149"/>
      <c r="L804" s="58"/>
      <c r="M804" s="148"/>
      <c r="N804" s="149"/>
      <c r="O804" s="58"/>
      <c r="P804" s="148"/>
      <c r="Q804" s="149"/>
      <c r="R804" s="58"/>
      <c r="S804" s="148"/>
      <c r="T804" s="149"/>
      <c r="U804" s="58"/>
      <c r="V804" s="148"/>
      <c r="W804" s="149"/>
      <c r="X804" s="58"/>
      <c r="Y804" s="148"/>
      <c r="Z804" s="149"/>
      <c r="AA804" s="58"/>
      <c r="AB804" s="148"/>
      <c r="AC804" s="149"/>
    </row>
    <row r="805" spans="3:29" x14ac:dyDescent="0.2">
      <c r="C805" s="58"/>
      <c r="D805" s="148"/>
      <c r="E805" s="149"/>
      <c r="F805" s="58"/>
      <c r="G805" s="148"/>
      <c r="H805" s="149"/>
      <c r="I805" s="58"/>
      <c r="J805" s="148"/>
      <c r="K805" s="149"/>
      <c r="L805" s="58"/>
      <c r="M805" s="148"/>
      <c r="N805" s="149"/>
      <c r="O805" s="58"/>
      <c r="P805" s="148"/>
      <c r="Q805" s="149"/>
      <c r="R805" s="58"/>
      <c r="S805" s="148"/>
      <c r="T805" s="149"/>
      <c r="U805" s="58"/>
      <c r="V805" s="148"/>
      <c r="W805" s="149"/>
      <c r="X805" s="58"/>
      <c r="Y805" s="148"/>
      <c r="Z805" s="149"/>
      <c r="AA805" s="58"/>
      <c r="AB805" s="148"/>
      <c r="AC805" s="149"/>
    </row>
    <row r="806" spans="3:29" x14ac:dyDescent="0.2">
      <c r="C806" s="58"/>
      <c r="D806" s="148"/>
      <c r="E806" s="149"/>
      <c r="F806" s="58"/>
      <c r="G806" s="148"/>
      <c r="H806" s="149"/>
      <c r="I806" s="58"/>
      <c r="J806" s="148"/>
      <c r="K806" s="149"/>
      <c r="L806" s="58"/>
      <c r="M806" s="148"/>
      <c r="N806" s="149"/>
      <c r="O806" s="58"/>
      <c r="P806" s="148"/>
      <c r="Q806" s="149"/>
      <c r="R806" s="58"/>
      <c r="S806" s="148"/>
      <c r="T806" s="149"/>
      <c r="U806" s="58"/>
      <c r="V806" s="148"/>
      <c r="W806" s="149"/>
      <c r="X806" s="58"/>
      <c r="Y806" s="148"/>
      <c r="Z806" s="149"/>
      <c r="AA806" s="58"/>
      <c r="AB806" s="148"/>
      <c r="AC806" s="149"/>
    </row>
    <row r="807" spans="3:29" x14ac:dyDescent="0.2">
      <c r="C807" s="58"/>
      <c r="D807" s="148"/>
      <c r="E807" s="149"/>
      <c r="F807" s="58"/>
      <c r="G807" s="148"/>
      <c r="H807" s="149"/>
      <c r="I807" s="58"/>
      <c r="J807" s="148"/>
      <c r="K807" s="149"/>
      <c r="L807" s="58"/>
      <c r="M807" s="148"/>
      <c r="N807" s="149"/>
      <c r="O807" s="58"/>
      <c r="P807" s="148"/>
      <c r="Q807" s="149"/>
      <c r="R807" s="58"/>
      <c r="S807" s="148"/>
      <c r="T807" s="149"/>
      <c r="U807" s="58"/>
      <c r="V807" s="148"/>
      <c r="W807" s="149"/>
      <c r="X807" s="58"/>
      <c r="Y807" s="148"/>
      <c r="Z807" s="149"/>
      <c r="AA807" s="58"/>
      <c r="AB807" s="148"/>
      <c r="AC807" s="149"/>
    </row>
    <row r="808" spans="3:29" x14ac:dyDescent="0.2">
      <c r="C808" s="58"/>
      <c r="D808" s="148"/>
      <c r="E808" s="149"/>
      <c r="F808" s="58"/>
      <c r="G808" s="148"/>
      <c r="H808" s="149"/>
      <c r="I808" s="58"/>
      <c r="J808" s="148"/>
      <c r="K808" s="149"/>
      <c r="L808" s="58"/>
      <c r="M808" s="148"/>
      <c r="N808" s="149"/>
      <c r="O808" s="58"/>
      <c r="P808" s="148"/>
      <c r="Q808" s="149"/>
      <c r="R808" s="58"/>
      <c r="S808" s="148"/>
      <c r="T808" s="149"/>
      <c r="U808" s="58"/>
      <c r="V808" s="148"/>
      <c r="W808" s="149"/>
      <c r="X808" s="58"/>
      <c r="Y808" s="148"/>
      <c r="Z808" s="149"/>
      <c r="AA808" s="58"/>
      <c r="AB808" s="148"/>
      <c r="AC808" s="149"/>
    </row>
    <row r="809" spans="3:29" x14ac:dyDescent="0.2">
      <c r="C809" s="58"/>
      <c r="D809" s="148"/>
      <c r="E809" s="149"/>
      <c r="F809" s="58"/>
      <c r="G809" s="148"/>
      <c r="H809" s="149"/>
      <c r="I809" s="58"/>
      <c r="J809" s="148"/>
      <c r="K809" s="149"/>
      <c r="L809" s="58"/>
      <c r="M809" s="148"/>
      <c r="N809" s="149"/>
      <c r="O809" s="58"/>
      <c r="P809" s="148"/>
      <c r="Q809" s="149"/>
      <c r="R809" s="58"/>
      <c r="S809" s="148"/>
      <c r="T809" s="149"/>
      <c r="U809" s="58"/>
      <c r="V809" s="148"/>
      <c r="W809" s="149"/>
      <c r="X809" s="58"/>
      <c r="Y809" s="148"/>
      <c r="Z809" s="149"/>
      <c r="AA809" s="58"/>
      <c r="AB809" s="148"/>
      <c r="AC809" s="149"/>
    </row>
    <row r="810" spans="3:29" x14ac:dyDescent="0.2">
      <c r="C810" s="58"/>
      <c r="D810" s="148"/>
      <c r="E810" s="149"/>
      <c r="F810" s="58"/>
      <c r="G810" s="148"/>
      <c r="H810" s="149"/>
      <c r="I810" s="58"/>
      <c r="J810" s="148"/>
      <c r="K810" s="149"/>
      <c r="L810" s="58"/>
      <c r="M810" s="148"/>
      <c r="N810" s="149"/>
      <c r="O810" s="58"/>
      <c r="P810" s="148"/>
      <c r="Q810" s="149"/>
      <c r="R810" s="58"/>
      <c r="S810" s="148"/>
      <c r="T810" s="149"/>
      <c r="U810" s="58"/>
      <c r="V810" s="148"/>
      <c r="W810" s="149"/>
      <c r="X810" s="58"/>
      <c r="Y810" s="148"/>
      <c r="Z810" s="149"/>
      <c r="AA810" s="58"/>
      <c r="AB810" s="148"/>
      <c r="AC810" s="149"/>
    </row>
    <row r="811" spans="3:29" x14ac:dyDescent="0.2">
      <c r="C811" s="58"/>
      <c r="D811" s="148"/>
      <c r="E811" s="149"/>
      <c r="F811" s="58"/>
      <c r="G811" s="148"/>
      <c r="H811" s="149"/>
      <c r="I811" s="58"/>
      <c r="J811" s="148"/>
      <c r="K811" s="149"/>
      <c r="L811" s="58"/>
      <c r="M811" s="148"/>
      <c r="N811" s="149"/>
      <c r="O811" s="58"/>
      <c r="P811" s="148"/>
      <c r="Q811" s="149"/>
      <c r="R811" s="58"/>
      <c r="S811" s="148"/>
      <c r="T811" s="149"/>
      <c r="U811" s="58"/>
      <c r="V811" s="148"/>
      <c r="W811" s="149"/>
      <c r="X811" s="58"/>
      <c r="Y811" s="148"/>
      <c r="Z811" s="149"/>
      <c r="AA811" s="58"/>
      <c r="AB811" s="148"/>
      <c r="AC811" s="149"/>
    </row>
    <row r="812" spans="3:29" x14ac:dyDescent="0.2">
      <c r="C812" s="58"/>
      <c r="D812" s="148"/>
      <c r="E812" s="149"/>
      <c r="F812" s="58"/>
      <c r="G812" s="148"/>
      <c r="H812" s="149"/>
      <c r="I812" s="58"/>
      <c r="J812" s="148"/>
      <c r="K812" s="149"/>
      <c r="L812" s="58"/>
      <c r="M812" s="148"/>
      <c r="N812" s="149"/>
      <c r="O812" s="58"/>
      <c r="P812" s="148"/>
      <c r="Q812" s="149"/>
      <c r="R812" s="58"/>
      <c r="S812" s="148"/>
      <c r="T812" s="149"/>
      <c r="U812" s="58"/>
      <c r="V812" s="148"/>
      <c r="W812" s="149"/>
      <c r="X812" s="58"/>
      <c r="Y812" s="148"/>
      <c r="Z812" s="149"/>
      <c r="AA812" s="58"/>
      <c r="AB812" s="148"/>
      <c r="AC812" s="149"/>
    </row>
    <row r="813" spans="3:29" x14ac:dyDescent="0.2">
      <c r="C813" s="58"/>
      <c r="D813" s="148"/>
      <c r="E813" s="149"/>
      <c r="F813" s="58"/>
      <c r="G813" s="148"/>
      <c r="H813" s="149"/>
      <c r="I813" s="58"/>
      <c r="J813" s="148"/>
      <c r="K813" s="149"/>
      <c r="L813" s="58"/>
      <c r="M813" s="148"/>
      <c r="N813" s="149"/>
      <c r="O813" s="58"/>
      <c r="P813" s="148"/>
      <c r="Q813" s="149"/>
      <c r="R813" s="58"/>
      <c r="S813" s="148"/>
      <c r="T813" s="149"/>
      <c r="U813" s="58"/>
      <c r="V813" s="148"/>
      <c r="W813" s="149"/>
      <c r="X813" s="58"/>
      <c r="Y813" s="148"/>
      <c r="Z813" s="149"/>
      <c r="AA813" s="58"/>
      <c r="AB813" s="148"/>
      <c r="AC813" s="149"/>
    </row>
    <row r="814" spans="3:29" x14ac:dyDescent="0.2">
      <c r="C814" s="58"/>
      <c r="D814" s="148"/>
      <c r="E814" s="149"/>
      <c r="F814" s="58"/>
      <c r="G814" s="148"/>
      <c r="H814" s="149"/>
      <c r="I814" s="58"/>
      <c r="J814" s="148"/>
      <c r="K814" s="149"/>
      <c r="L814" s="58"/>
      <c r="M814" s="148"/>
      <c r="N814" s="149"/>
      <c r="O814" s="58"/>
      <c r="P814" s="148"/>
      <c r="Q814" s="149"/>
      <c r="R814" s="58"/>
      <c r="S814" s="148"/>
      <c r="T814" s="149"/>
      <c r="U814" s="58"/>
      <c r="V814" s="148"/>
      <c r="W814" s="149"/>
      <c r="X814" s="58"/>
      <c r="Y814" s="148"/>
      <c r="Z814" s="149"/>
      <c r="AA814" s="58"/>
      <c r="AB814" s="148"/>
      <c r="AC814" s="149"/>
    </row>
    <row r="815" spans="3:29" x14ac:dyDescent="0.2">
      <c r="C815" s="58"/>
      <c r="D815" s="148"/>
      <c r="E815" s="149"/>
      <c r="F815" s="58"/>
      <c r="G815" s="148"/>
      <c r="H815" s="149"/>
      <c r="I815" s="58"/>
      <c r="J815" s="148"/>
      <c r="K815" s="149"/>
      <c r="L815" s="58"/>
      <c r="M815" s="148"/>
      <c r="N815" s="149"/>
      <c r="O815" s="58"/>
      <c r="P815" s="148"/>
      <c r="Q815" s="149"/>
      <c r="R815" s="58"/>
      <c r="S815" s="148"/>
      <c r="T815" s="149"/>
      <c r="U815" s="58"/>
      <c r="V815" s="148"/>
      <c r="W815" s="149"/>
      <c r="X815" s="58"/>
      <c r="Y815" s="148"/>
      <c r="Z815" s="149"/>
      <c r="AA815" s="58"/>
      <c r="AB815" s="148"/>
      <c r="AC815" s="149"/>
    </row>
    <row r="816" spans="3:29" x14ac:dyDescent="0.2">
      <c r="C816" s="58"/>
      <c r="D816" s="148"/>
      <c r="E816" s="149"/>
      <c r="F816" s="58"/>
      <c r="G816" s="148"/>
      <c r="H816" s="149"/>
      <c r="I816" s="58"/>
      <c r="J816" s="148"/>
      <c r="K816" s="149"/>
      <c r="L816" s="58"/>
      <c r="M816" s="148"/>
      <c r="N816" s="149"/>
      <c r="O816" s="58"/>
      <c r="P816" s="148"/>
      <c r="Q816" s="149"/>
      <c r="R816" s="58"/>
      <c r="S816" s="148"/>
      <c r="T816" s="149"/>
      <c r="U816" s="58"/>
      <c r="V816" s="148"/>
      <c r="W816" s="149"/>
      <c r="X816" s="58"/>
      <c r="Y816" s="148"/>
      <c r="Z816" s="149"/>
      <c r="AA816" s="58"/>
      <c r="AB816" s="148"/>
      <c r="AC816" s="149"/>
    </row>
    <row r="817" spans="3:29" x14ac:dyDescent="0.2">
      <c r="C817" s="58"/>
      <c r="D817" s="148"/>
      <c r="E817" s="149"/>
      <c r="F817" s="58"/>
      <c r="G817" s="148"/>
      <c r="H817" s="149"/>
      <c r="I817" s="58"/>
      <c r="J817" s="148"/>
      <c r="K817" s="149"/>
      <c r="L817" s="58"/>
      <c r="M817" s="148"/>
      <c r="N817" s="149"/>
      <c r="O817" s="58"/>
      <c r="P817" s="148"/>
      <c r="Q817" s="149"/>
      <c r="R817" s="58"/>
      <c r="S817" s="148"/>
      <c r="T817" s="149"/>
      <c r="U817" s="58"/>
      <c r="V817" s="148"/>
      <c r="W817" s="149"/>
      <c r="X817" s="58"/>
      <c r="Y817" s="148"/>
      <c r="Z817" s="149"/>
      <c r="AA817" s="58"/>
      <c r="AB817" s="148"/>
      <c r="AC817" s="149"/>
    </row>
    <row r="818" spans="3:29" x14ac:dyDescent="0.2">
      <c r="C818" s="58"/>
      <c r="D818" s="148"/>
      <c r="E818" s="149"/>
      <c r="F818" s="58"/>
      <c r="G818" s="148"/>
      <c r="H818" s="149"/>
      <c r="I818" s="58"/>
      <c r="J818" s="148"/>
      <c r="K818" s="149"/>
      <c r="L818" s="58"/>
      <c r="M818" s="148"/>
      <c r="N818" s="149"/>
      <c r="O818" s="58"/>
      <c r="P818" s="148"/>
      <c r="Q818" s="149"/>
      <c r="R818" s="58"/>
      <c r="S818" s="148"/>
      <c r="T818" s="149"/>
      <c r="U818" s="58"/>
      <c r="V818" s="148"/>
      <c r="W818" s="149"/>
      <c r="X818" s="58"/>
      <c r="Y818" s="148"/>
      <c r="Z818" s="149"/>
      <c r="AA818" s="58"/>
      <c r="AB818" s="148"/>
      <c r="AC818" s="149"/>
    </row>
    <row r="819" spans="3:29" x14ac:dyDescent="0.2">
      <c r="C819" s="58"/>
      <c r="D819" s="148"/>
      <c r="E819" s="149"/>
      <c r="F819" s="58"/>
      <c r="G819" s="148"/>
      <c r="H819" s="149"/>
      <c r="I819" s="58"/>
      <c r="J819" s="148"/>
      <c r="K819" s="149"/>
      <c r="L819" s="58"/>
      <c r="M819" s="148"/>
      <c r="N819" s="149"/>
      <c r="O819" s="58"/>
      <c r="P819" s="148"/>
      <c r="Q819" s="149"/>
      <c r="R819" s="58"/>
      <c r="S819" s="148"/>
      <c r="T819" s="149"/>
      <c r="U819" s="58"/>
      <c r="V819" s="148"/>
      <c r="W819" s="149"/>
      <c r="X819" s="58"/>
      <c r="Y819" s="148"/>
      <c r="Z819" s="149"/>
      <c r="AA819" s="58"/>
      <c r="AB819" s="148"/>
      <c r="AC819" s="149"/>
    </row>
    <row r="820" spans="3:29" x14ac:dyDescent="0.2">
      <c r="C820" s="58"/>
      <c r="D820" s="148"/>
      <c r="E820" s="149"/>
      <c r="F820" s="58"/>
      <c r="G820" s="148"/>
      <c r="H820" s="149"/>
      <c r="I820" s="58"/>
      <c r="J820" s="148"/>
      <c r="K820" s="149"/>
      <c r="L820" s="58"/>
      <c r="M820" s="148"/>
      <c r="N820" s="149"/>
      <c r="O820" s="58"/>
      <c r="P820" s="148"/>
      <c r="Q820" s="149"/>
      <c r="R820" s="58"/>
      <c r="S820" s="148"/>
      <c r="T820" s="149"/>
      <c r="U820" s="58"/>
      <c r="V820" s="148"/>
      <c r="W820" s="149"/>
      <c r="X820" s="58"/>
      <c r="Y820" s="148"/>
      <c r="Z820" s="149"/>
      <c r="AA820" s="58"/>
      <c r="AB820" s="148"/>
      <c r="AC820" s="149"/>
    </row>
    <row r="821" spans="3:29" x14ac:dyDescent="0.2">
      <c r="C821" s="58"/>
      <c r="D821" s="148"/>
      <c r="E821" s="149"/>
      <c r="F821" s="58"/>
      <c r="G821" s="148"/>
      <c r="H821" s="149"/>
      <c r="I821" s="58"/>
      <c r="J821" s="148"/>
      <c r="K821" s="149"/>
      <c r="L821" s="58"/>
      <c r="M821" s="148"/>
      <c r="N821" s="149"/>
      <c r="O821" s="58"/>
      <c r="P821" s="148"/>
      <c r="Q821" s="149"/>
      <c r="R821" s="58"/>
      <c r="S821" s="148"/>
      <c r="T821" s="149"/>
      <c r="U821" s="58"/>
      <c r="V821" s="148"/>
      <c r="W821" s="149"/>
      <c r="X821" s="58"/>
      <c r="Y821" s="148"/>
      <c r="Z821" s="149"/>
      <c r="AA821" s="58"/>
      <c r="AB821" s="148"/>
      <c r="AC821" s="149"/>
    </row>
    <row r="822" spans="3:29" x14ac:dyDescent="0.2">
      <c r="C822" s="58"/>
      <c r="D822" s="148"/>
      <c r="E822" s="149"/>
      <c r="F822" s="58"/>
      <c r="G822" s="148"/>
      <c r="H822" s="149"/>
      <c r="I822" s="58"/>
      <c r="J822" s="148"/>
      <c r="K822" s="149"/>
      <c r="L822" s="58"/>
      <c r="M822" s="148"/>
      <c r="N822" s="149"/>
      <c r="O822" s="58"/>
      <c r="P822" s="148"/>
      <c r="Q822" s="149"/>
      <c r="R822" s="58"/>
      <c r="S822" s="148"/>
      <c r="T822" s="149"/>
      <c r="U822" s="58"/>
      <c r="V822" s="148"/>
      <c r="W822" s="149"/>
      <c r="X822" s="58"/>
      <c r="Y822" s="148"/>
      <c r="Z822" s="149"/>
      <c r="AA822" s="58"/>
      <c r="AB822" s="148"/>
      <c r="AC822" s="149"/>
    </row>
    <row r="823" spans="3:29" x14ac:dyDescent="0.2">
      <c r="C823" s="58"/>
      <c r="D823" s="148"/>
      <c r="E823" s="149"/>
      <c r="F823" s="58"/>
      <c r="G823" s="148"/>
      <c r="H823" s="149"/>
      <c r="I823" s="58"/>
      <c r="J823" s="148"/>
      <c r="K823" s="149"/>
      <c r="L823" s="58"/>
      <c r="M823" s="148"/>
      <c r="N823" s="149"/>
      <c r="O823" s="58"/>
      <c r="P823" s="148"/>
      <c r="Q823" s="149"/>
      <c r="R823" s="58"/>
      <c r="S823" s="148"/>
      <c r="T823" s="149"/>
      <c r="U823" s="58"/>
      <c r="V823" s="148"/>
      <c r="W823" s="149"/>
      <c r="X823" s="58"/>
      <c r="Y823" s="148"/>
      <c r="Z823" s="149"/>
      <c r="AA823" s="58"/>
      <c r="AB823" s="148"/>
      <c r="AC823" s="149"/>
    </row>
    <row r="824" spans="3:29" x14ac:dyDescent="0.2">
      <c r="C824" s="58"/>
      <c r="D824" s="148"/>
      <c r="E824" s="149"/>
      <c r="F824" s="58"/>
      <c r="G824" s="148"/>
      <c r="H824" s="149"/>
      <c r="I824" s="58"/>
      <c r="J824" s="148"/>
      <c r="K824" s="149"/>
      <c r="L824" s="58"/>
      <c r="M824" s="148"/>
      <c r="N824" s="149"/>
      <c r="O824" s="58"/>
      <c r="P824" s="148"/>
      <c r="Q824" s="149"/>
      <c r="R824" s="58"/>
      <c r="S824" s="148"/>
      <c r="T824" s="149"/>
      <c r="U824" s="58"/>
      <c r="V824" s="148"/>
      <c r="W824" s="149"/>
      <c r="X824" s="58"/>
      <c r="Y824" s="148"/>
      <c r="Z824" s="149"/>
      <c r="AA824" s="58"/>
      <c r="AB824" s="148"/>
      <c r="AC824" s="149"/>
    </row>
    <row r="825" spans="3:29" x14ac:dyDescent="0.2">
      <c r="C825" s="58"/>
      <c r="D825" s="148"/>
      <c r="E825" s="149"/>
      <c r="F825" s="58"/>
      <c r="G825" s="148"/>
      <c r="H825" s="149"/>
      <c r="I825" s="58"/>
      <c r="J825" s="148"/>
      <c r="K825" s="149"/>
      <c r="L825" s="58"/>
      <c r="M825" s="148"/>
      <c r="N825" s="149"/>
      <c r="O825" s="58"/>
      <c r="P825" s="148"/>
      <c r="Q825" s="149"/>
      <c r="R825" s="58"/>
      <c r="S825" s="148"/>
      <c r="T825" s="149"/>
      <c r="U825" s="58"/>
      <c r="V825" s="148"/>
      <c r="W825" s="149"/>
      <c r="X825" s="58"/>
      <c r="Y825" s="148"/>
      <c r="Z825" s="149"/>
      <c r="AA825" s="58"/>
      <c r="AB825" s="148"/>
      <c r="AC825" s="149"/>
    </row>
    <row r="826" spans="3:29" x14ac:dyDescent="0.2">
      <c r="C826" s="58"/>
      <c r="D826" s="148"/>
      <c r="E826" s="149"/>
      <c r="F826" s="58"/>
      <c r="G826" s="148"/>
      <c r="H826" s="149"/>
      <c r="I826" s="58"/>
      <c r="J826" s="148"/>
      <c r="K826" s="149"/>
      <c r="L826" s="58"/>
      <c r="M826" s="148"/>
      <c r="N826" s="149"/>
      <c r="O826" s="58"/>
      <c r="P826" s="148"/>
      <c r="Q826" s="149"/>
      <c r="R826" s="58"/>
      <c r="S826" s="148"/>
      <c r="T826" s="149"/>
      <c r="U826" s="58"/>
      <c r="V826" s="148"/>
      <c r="W826" s="149"/>
      <c r="X826" s="58"/>
      <c r="Y826" s="148"/>
      <c r="Z826" s="149"/>
      <c r="AA826" s="58"/>
      <c r="AB826" s="148"/>
      <c r="AC826" s="149"/>
    </row>
    <row r="827" spans="3:29" x14ac:dyDescent="0.2">
      <c r="C827" s="58"/>
      <c r="D827" s="148"/>
      <c r="E827" s="149"/>
      <c r="F827" s="58"/>
      <c r="G827" s="148"/>
      <c r="H827" s="149"/>
      <c r="I827" s="58"/>
      <c r="J827" s="148"/>
      <c r="K827" s="149"/>
      <c r="L827" s="58"/>
      <c r="M827" s="148"/>
      <c r="N827" s="149"/>
      <c r="O827" s="58"/>
      <c r="P827" s="148"/>
      <c r="Q827" s="149"/>
      <c r="R827" s="58"/>
      <c r="S827" s="148"/>
      <c r="T827" s="149"/>
      <c r="U827" s="58"/>
      <c r="V827" s="148"/>
      <c r="W827" s="149"/>
      <c r="X827" s="58"/>
      <c r="Y827" s="148"/>
      <c r="Z827" s="149"/>
      <c r="AA827" s="58"/>
      <c r="AB827" s="148"/>
      <c r="AC827" s="149"/>
    </row>
    <row r="828" spans="3:29" x14ac:dyDescent="0.2">
      <c r="C828" s="58"/>
      <c r="D828" s="148"/>
      <c r="E828" s="149"/>
      <c r="F828" s="58"/>
      <c r="G828" s="148"/>
      <c r="H828" s="149"/>
      <c r="I828" s="58"/>
      <c r="J828" s="148"/>
      <c r="K828" s="149"/>
      <c r="L828" s="58"/>
      <c r="M828" s="148"/>
      <c r="N828" s="149"/>
      <c r="O828" s="58"/>
      <c r="P828" s="148"/>
      <c r="Q828" s="149"/>
      <c r="R828" s="58"/>
      <c r="S828" s="148"/>
      <c r="T828" s="149"/>
      <c r="U828" s="58"/>
      <c r="V828" s="148"/>
      <c r="W828" s="149"/>
      <c r="X828" s="58"/>
      <c r="Y828" s="148"/>
      <c r="Z828" s="149"/>
      <c r="AA828" s="58"/>
      <c r="AB828" s="148"/>
      <c r="AC828" s="149"/>
    </row>
    <row r="829" spans="3:29" x14ac:dyDescent="0.2">
      <c r="C829" s="58"/>
      <c r="D829" s="148"/>
      <c r="E829" s="149"/>
      <c r="F829" s="58"/>
      <c r="G829" s="148"/>
      <c r="H829" s="149"/>
      <c r="I829" s="58"/>
      <c r="J829" s="148"/>
      <c r="K829" s="149"/>
      <c r="L829" s="58"/>
      <c r="M829" s="148"/>
      <c r="N829" s="149"/>
      <c r="O829" s="58"/>
      <c r="P829" s="148"/>
      <c r="Q829" s="149"/>
      <c r="R829" s="58"/>
      <c r="S829" s="148"/>
      <c r="T829" s="149"/>
      <c r="U829" s="58"/>
      <c r="V829" s="148"/>
      <c r="W829" s="149"/>
      <c r="X829" s="58"/>
      <c r="Y829" s="148"/>
      <c r="Z829" s="149"/>
      <c r="AA829" s="58"/>
      <c r="AB829" s="148"/>
      <c r="AC829" s="149"/>
    </row>
    <row r="830" spans="3:29" x14ac:dyDescent="0.2">
      <c r="C830" s="58"/>
      <c r="D830" s="148"/>
      <c r="E830" s="149"/>
      <c r="F830" s="58"/>
      <c r="G830" s="148"/>
      <c r="H830" s="149"/>
      <c r="I830" s="58"/>
      <c r="J830" s="148"/>
      <c r="K830" s="149"/>
      <c r="L830" s="58"/>
      <c r="M830" s="148"/>
      <c r="N830" s="149"/>
      <c r="O830" s="58"/>
      <c r="P830" s="148"/>
      <c r="Q830" s="149"/>
      <c r="R830" s="58"/>
      <c r="S830" s="148"/>
      <c r="T830" s="149"/>
      <c r="U830" s="58"/>
      <c r="V830" s="148"/>
      <c r="W830" s="149"/>
      <c r="X830" s="58"/>
      <c r="Y830" s="148"/>
      <c r="Z830" s="149"/>
      <c r="AA830" s="58"/>
      <c r="AB830" s="148"/>
      <c r="AC830" s="149"/>
    </row>
  </sheetData>
  <mergeCells count="7409">
    <mergeCell ref="AB826:AC826"/>
    <mergeCell ref="AB827:AC827"/>
    <mergeCell ref="AB828:AC828"/>
    <mergeCell ref="AB829:AC829"/>
    <mergeCell ref="AB830:AC830"/>
    <mergeCell ref="G9:H9"/>
    <mergeCell ref="J9:K9"/>
    <mergeCell ref="M9:N9"/>
    <mergeCell ref="P9:Q9"/>
    <mergeCell ref="S9:T9"/>
    <mergeCell ref="AB820:AC820"/>
    <mergeCell ref="AB821:AC821"/>
    <mergeCell ref="AB822:AC822"/>
    <mergeCell ref="AB823:AC823"/>
    <mergeCell ref="AB824:AC824"/>
    <mergeCell ref="AB825:AC825"/>
    <mergeCell ref="AB814:AC814"/>
    <mergeCell ref="AB815:AC815"/>
    <mergeCell ref="AB816:AC816"/>
    <mergeCell ref="AB817:AC817"/>
    <mergeCell ref="AB818:AC818"/>
    <mergeCell ref="AB819:AC819"/>
    <mergeCell ref="AB808:AC808"/>
    <mergeCell ref="AB809:AC809"/>
    <mergeCell ref="AB810:AC810"/>
    <mergeCell ref="AB811:AC811"/>
    <mergeCell ref="AB812:AC812"/>
    <mergeCell ref="AB813:AC813"/>
    <mergeCell ref="AB802:AC802"/>
    <mergeCell ref="AB803:AC803"/>
    <mergeCell ref="AB804:AC804"/>
    <mergeCell ref="AB805:AC805"/>
    <mergeCell ref="AB806:AC806"/>
    <mergeCell ref="AB807:AC807"/>
    <mergeCell ref="AB796:AC796"/>
    <mergeCell ref="AB797:AC797"/>
    <mergeCell ref="AB798:AC798"/>
    <mergeCell ref="AB799:AC799"/>
    <mergeCell ref="AB800:AC800"/>
    <mergeCell ref="AB801:AC801"/>
    <mergeCell ref="AB790:AC790"/>
    <mergeCell ref="AB791:AC791"/>
    <mergeCell ref="AB792:AC792"/>
    <mergeCell ref="AB793:AC793"/>
    <mergeCell ref="AB794:AC794"/>
    <mergeCell ref="AB795:AC795"/>
    <mergeCell ref="AB784:AC784"/>
    <mergeCell ref="AB785:AC785"/>
    <mergeCell ref="AB786:AC786"/>
    <mergeCell ref="AB787:AC787"/>
    <mergeCell ref="AB788:AC788"/>
    <mergeCell ref="AB789:AC789"/>
    <mergeCell ref="AB778:AC778"/>
    <mergeCell ref="AB779:AC779"/>
    <mergeCell ref="AB780:AC780"/>
    <mergeCell ref="AB781:AC781"/>
    <mergeCell ref="AB782:AC782"/>
    <mergeCell ref="AB783:AC783"/>
    <mergeCell ref="AB772:AC772"/>
    <mergeCell ref="AB773:AC773"/>
    <mergeCell ref="AB774:AC774"/>
    <mergeCell ref="AB775:AC775"/>
    <mergeCell ref="AB776:AC776"/>
    <mergeCell ref="AB777:AC777"/>
    <mergeCell ref="AB766:AC766"/>
    <mergeCell ref="AB767:AC767"/>
    <mergeCell ref="AB768:AC768"/>
    <mergeCell ref="AB769:AC769"/>
    <mergeCell ref="AB770:AC770"/>
    <mergeCell ref="AB771:AC771"/>
    <mergeCell ref="AB760:AC760"/>
    <mergeCell ref="AB761:AC761"/>
    <mergeCell ref="AB762:AC762"/>
    <mergeCell ref="AB763:AC763"/>
    <mergeCell ref="AB764:AC764"/>
    <mergeCell ref="AB765:AC765"/>
    <mergeCell ref="AB754:AC754"/>
    <mergeCell ref="AB755:AC755"/>
    <mergeCell ref="AB756:AC756"/>
    <mergeCell ref="AB757:AC757"/>
    <mergeCell ref="AB758:AC758"/>
    <mergeCell ref="AB759:AC759"/>
    <mergeCell ref="AB748:AC748"/>
    <mergeCell ref="AB749:AC749"/>
    <mergeCell ref="AB750:AC750"/>
    <mergeCell ref="AB751:AC751"/>
    <mergeCell ref="AB752:AC752"/>
    <mergeCell ref="AB753:AC753"/>
    <mergeCell ref="AB742:AC742"/>
    <mergeCell ref="AB743:AC743"/>
    <mergeCell ref="AB744:AC744"/>
    <mergeCell ref="AB745:AC745"/>
    <mergeCell ref="AB746:AC746"/>
    <mergeCell ref="AB747:AC747"/>
    <mergeCell ref="AB736:AC736"/>
    <mergeCell ref="AB737:AC737"/>
    <mergeCell ref="AB738:AC738"/>
    <mergeCell ref="AB739:AC739"/>
    <mergeCell ref="AB740:AC740"/>
    <mergeCell ref="AB741:AC741"/>
    <mergeCell ref="AB730:AC730"/>
    <mergeCell ref="AB731:AC731"/>
    <mergeCell ref="AB732:AC732"/>
    <mergeCell ref="AB733:AC733"/>
    <mergeCell ref="AB734:AC734"/>
    <mergeCell ref="AB735:AC735"/>
    <mergeCell ref="AB724:AC724"/>
    <mergeCell ref="AB725:AC725"/>
    <mergeCell ref="AB726:AC726"/>
    <mergeCell ref="AB727:AC727"/>
    <mergeCell ref="AB728:AC728"/>
    <mergeCell ref="AB729:AC729"/>
    <mergeCell ref="AB718:AC718"/>
    <mergeCell ref="AB719:AC719"/>
    <mergeCell ref="AB720:AC720"/>
    <mergeCell ref="AB721:AC721"/>
    <mergeCell ref="AB722:AC722"/>
    <mergeCell ref="AB723:AC723"/>
    <mergeCell ref="AB712:AC712"/>
    <mergeCell ref="AB713:AC713"/>
    <mergeCell ref="AB714:AC714"/>
    <mergeCell ref="AB715:AC715"/>
    <mergeCell ref="AB716:AC716"/>
    <mergeCell ref="AB717:AC717"/>
    <mergeCell ref="AB706:AC706"/>
    <mergeCell ref="AB707:AC707"/>
    <mergeCell ref="AB708:AC708"/>
    <mergeCell ref="AB709:AC709"/>
    <mergeCell ref="AB710:AC710"/>
    <mergeCell ref="AB711:AC711"/>
    <mergeCell ref="AB700:AC700"/>
    <mergeCell ref="AB701:AC701"/>
    <mergeCell ref="AB702:AC702"/>
    <mergeCell ref="AB703:AC703"/>
    <mergeCell ref="AB704:AC704"/>
    <mergeCell ref="AB705:AC705"/>
    <mergeCell ref="AB694:AC694"/>
    <mergeCell ref="AB695:AC695"/>
    <mergeCell ref="AB696:AC696"/>
    <mergeCell ref="AB697:AC697"/>
    <mergeCell ref="AB698:AC698"/>
    <mergeCell ref="AB699:AC699"/>
    <mergeCell ref="AB688:AC688"/>
    <mergeCell ref="AB689:AC689"/>
    <mergeCell ref="AB690:AC690"/>
    <mergeCell ref="AB691:AC691"/>
    <mergeCell ref="AB692:AC692"/>
    <mergeCell ref="AB693:AC693"/>
    <mergeCell ref="AB682:AC682"/>
    <mergeCell ref="AB683:AC683"/>
    <mergeCell ref="AB684:AC684"/>
    <mergeCell ref="AB685:AC685"/>
    <mergeCell ref="AB686:AC686"/>
    <mergeCell ref="AB687:AC687"/>
    <mergeCell ref="AB676:AC676"/>
    <mergeCell ref="AB677:AC677"/>
    <mergeCell ref="AB678:AC678"/>
    <mergeCell ref="AB679:AC679"/>
    <mergeCell ref="AB680:AC680"/>
    <mergeCell ref="AB681:AC681"/>
    <mergeCell ref="AB670:AC670"/>
    <mergeCell ref="AB671:AC671"/>
    <mergeCell ref="AB672:AC672"/>
    <mergeCell ref="AB673:AC673"/>
    <mergeCell ref="AB674:AC674"/>
    <mergeCell ref="AB675:AC675"/>
    <mergeCell ref="AB664:AC664"/>
    <mergeCell ref="AB665:AC665"/>
    <mergeCell ref="AB666:AC666"/>
    <mergeCell ref="AB667:AC667"/>
    <mergeCell ref="AB668:AC668"/>
    <mergeCell ref="AB669:AC669"/>
    <mergeCell ref="AB658:AC658"/>
    <mergeCell ref="AB659:AC659"/>
    <mergeCell ref="AB660:AC660"/>
    <mergeCell ref="AB661:AC661"/>
    <mergeCell ref="AB662:AC662"/>
    <mergeCell ref="AB663:AC663"/>
    <mergeCell ref="AB652:AC652"/>
    <mergeCell ref="AB653:AC653"/>
    <mergeCell ref="AB654:AC654"/>
    <mergeCell ref="AB655:AC655"/>
    <mergeCell ref="AB656:AC656"/>
    <mergeCell ref="AB657:AC657"/>
    <mergeCell ref="AB646:AC646"/>
    <mergeCell ref="AB647:AC647"/>
    <mergeCell ref="AB648:AC648"/>
    <mergeCell ref="AB649:AC649"/>
    <mergeCell ref="AB650:AC650"/>
    <mergeCell ref="AB651:AC651"/>
    <mergeCell ref="AB640:AC640"/>
    <mergeCell ref="AB641:AC641"/>
    <mergeCell ref="AB642:AC642"/>
    <mergeCell ref="AB643:AC643"/>
    <mergeCell ref="AB644:AC644"/>
    <mergeCell ref="AB645:AC645"/>
    <mergeCell ref="AB634:AC634"/>
    <mergeCell ref="AB635:AC635"/>
    <mergeCell ref="AB636:AC636"/>
    <mergeCell ref="AB637:AC637"/>
    <mergeCell ref="AB638:AC638"/>
    <mergeCell ref="AB639:AC639"/>
    <mergeCell ref="AB628:AC628"/>
    <mergeCell ref="AB629:AC629"/>
    <mergeCell ref="AB630:AC630"/>
    <mergeCell ref="AB631:AC631"/>
    <mergeCell ref="AB632:AC632"/>
    <mergeCell ref="AB633:AC633"/>
    <mergeCell ref="AB622:AC622"/>
    <mergeCell ref="AB623:AC623"/>
    <mergeCell ref="AB624:AC624"/>
    <mergeCell ref="AB625:AC625"/>
    <mergeCell ref="AB626:AC626"/>
    <mergeCell ref="AB627:AC627"/>
    <mergeCell ref="AB616:AC616"/>
    <mergeCell ref="AB617:AC617"/>
    <mergeCell ref="AB618:AC618"/>
    <mergeCell ref="AB619:AC619"/>
    <mergeCell ref="AB620:AC620"/>
    <mergeCell ref="AB621:AC621"/>
    <mergeCell ref="AB610:AC610"/>
    <mergeCell ref="AB611:AC611"/>
    <mergeCell ref="AB612:AC612"/>
    <mergeCell ref="AB613:AC613"/>
    <mergeCell ref="AB614:AC614"/>
    <mergeCell ref="AB615:AC615"/>
    <mergeCell ref="AB604:AC604"/>
    <mergeCell ref="AB605:AC605"/>
    <mergeCell ref="AB606:AC606"/>
    <mergeCell ref="AB607:AC607"/>
    <mergeCell ref="AB608:AC608"/>
    <mergeCell ref="AB609:AC609"/>
    <mergeCell ref="AB598:AC598"/>
    <mergeCell ref="AB599:AC599"/>
    <mergeCell ref="AB600:AC600"/>
    <mergeCell ref="AB601:AC601"/>
    <mergeCell ref="AB602:AC602"/>
    <mergeCell ref="AB603:AC603"/>
    <mergeCell ref="AB592:AC592"/>
    <mergeCell ref="AB593:AC593"/>
    <mergeCell ref="AB594:AC594"/>
    <mergeCell ref="AB595:AC595"/>
    <mergeCell ref="AB596:AC596"/>
    <mergeCell ref="AB597:AC597"/>
    <mergeCell ref="AB586:AC586"/>
    <mergeCell ref="AB587:AC587"/>
    <mergeCell ref="AB588:AC588"/>
    <mergeCell ref="AB589:AC589"/>
    <mergeCell ref="AB590:AC590"/>
    <mergeCell ref="AB591:AC591"/>
    <mergeCell ref="AB580:AC580"/>
    <mergeCell ref="AB581:AC581"/>
    <mergeCell ref="AB582:AC582"/>
    <mergeCell ref="AB583:AC583"/>
    <mergeCell ref="AB584:AC584"/>
    <mergeCell ref="AB585:AC585"/>
    <mergeCell ref="AB574:AC574"/>
    <mergeCell ref="AB575:AC575"/>
    <mergeCell ref="AB576:AC576"/>
    <mergeCell ref="AB577:AC577"/>
    <mergeCell ref="AB578:AC578"/>
    <mergeCell ref="AB579:AC579"/>
    <mergeCell ref="AB568:AC568"/>
    <mergeCell ref="AB569:AC569"/>
    <mergeCell ref="AB570:AC570"/>
    <mergeCell ref="AB571:AC571"/>
    <mergeCell ref="AB572:AC572"/>
    <mergeCell ref="AB573:AC573"/>
    <mergeCell ref="AB562:AC562"/>
    <mergeCell ref="AB563:AC563"/>
    <mergeCell ref="AB564:AC564"/>
    <mergeCell ref="AB565:AC565"/>
    <mergeCell ref="AB566:AC566"/>
    <mergeCell ref="AB567:AC567"/>
    <mergeCell ref="AB556:AC556"/>
    <mergeCell ref="AB557:AC557"/>
    <mergeCell ref="AB558:AC558"/>
    <mergeCell ref="AB559:AC559"/>
    <mergeCell ref="AB560:AC560"/>
    <mergeCell ref="AB561:AC561"/>
    <mergeCell ref="AB550:AC550"/>
    <mergeCell ref="AB551:AC551"/>
    <mergeCell ref="AB552:AC552"/>
    <mergeCell ref="AB553:AC553"/>
    <mergeCell ref="AB554:AC554"/>
    <mergeCell ref="AB555:AC555"/>
    <mergeCell ref="AB544:AC544"/>
    <mergeCell ref="AB545:AC545"/>
    <mergeCell ref="AB546:AC546"/>
    <mergeCell ref="AB547:AC547"/>
    <mergeCell ref="AB548:AC548"/>
    <mergeCell ref="AB549:AC549"/>
    <mergeCell ref="AB538:AC538"/>
    <mergeCell ref="AB539:AC539"/>
    <mergeCell ref="AB540:AC540"/>
    <mergeCell ref="AB541:AC541"/>
    <mergeCell ref="AB542:AC542"/>
    <mergeCell ref="AB543:AC543"/>
    <mergeCell ref="AB532:AC532"/>
    <mergeCell ref="AB533:AC533"/>
    <mergeCell ref="AB534:AC534"/>
    <mergeCell ref="AB535:AC535"/>
    <mergeCell ref="AB536:AC536"/>
    <mergeCell ref="AB537:AC537"/>
    <mergeCell ref="AB526:AC526"/>
    <mergeCell ref="AB527:AC527"/>
    <mergeCell ref="AB528:AC528"/>
    <mergeCell ref="AB529:AC529"/>
    <mergeCell ref="AB530:AC530"/>
    <mergeCell ref="AB531:AC531"/>
    <mergeCell ref="AB520:AC520"/>
    <mergeCell ref="AB521:AC521"/>
    <mergeCell ref="AB522:AC522"/>
    <mergeCell ref="AB523:AC523"/>
    <mergeCell ref="AB524:AC524"/>
    <mergeCell ref="AB525:AC525"/>
    <mergeCell ref="AB514:AC514"/>
    <mergeCell ref="AB515:AC515"/>
    <mergeCell ref="AB516:AC516"/>
    <mergeCell ref="AB517:AC517"/>
    <mergeCell ref="AB518:AC518"/>
    <mergeCell ref="AB519:AC519"/>
    <mergeCell ref="AB508:AC508"/>
    <mergeCell ref="AB509:AC509"/>
    <mergeCell ref="AB510:AC510"/>
    <mergeCell ref="AB511:AC511"/>
    <mergeCell ref="AB512:AC512"/>
    <mergeCell ref="AB513:AC513"/>
    <mergeCell ref="AB502:AC502"/>
    <mergeCell ref="AB503:AC503"/>
    <mergeCell ref="AB504:AC504"/>
    <mergeCell ref="AB505:AC505"/>
    <mergeCell ref="AB506:AC506"/>
    <mergeCell ref="AB507:AC507"/>
    <mergeCell ref="AB496:AC496"/>
    <mergeCell ref="AB497:AC497"/>
    <mergeCell ref="AB498:AC498"/>
    <mergeCell ref="AB499:AC499"/>
    <mergeCell ref="AB500:AC500"/>
    <mergeCell ref="AB501:AC501"/>
    <mergeCell ref="AB490:AC490"/>
    <mergeCell ref="AB491:AC491"/>
    <mergeCell ref="AB492:AC492"/>
    <mergeCell ref="AB493:AC493"/>
    <mergeCell ref="AB494:AC494"/>
    <mergeCell ref="AB495:AC495"/>
    <mergeCell ref="AB484:AC484"/>
    <mergeCell ref="AB485:AC485"/>
    <mergeCell ref="AB486:AC486"/>
    <mergeCell ref="AB487:AC487"/>
    <mergeCell ref="AB488:AC488"/>
    <mergeCell ref="AB489:AC489"/>
    <mergeCell ref="AB478:AC478"/>
    <mergeCell ref="AB479:AC479"/>
    <mergeCell ref="AB480:AC480"/>
    <mergeCell ref="AB481:AC481"/>
    <mergeCell ref="AB482:AC482"/>
    <mergeCell ref="AB483:AC483"/>
    <mergeCell ref="AB472:AC472"/>
    <mergeCell ref="AB473:AC473"/>
    <mergeCell ref="AB474:AC474"/>
    <mergeCell ref="AB475:AC475"/>
    <mergeCell ref="AB476:AC476"/>
    <mergeCell ref="AB477:AC477"/>
    <mergeCell ref="AB466:AC466"/>
    <mergeCell ref="AB467:AC467"/>
    <mergeCell ref="AB468:AC468"/>
    <mergeCell ref="AB469:AC469"/>
    <mergeCell ref="AB470:AC470"/>
    <mergeCell ref="AB471:AC471"/>
    <mergeCell ref="AB460:AC460"/>
    <mergeCell ref="AB461:AC461"/>
    <mergeCell ref="AB462:AC462"/>
    <mergeCell ref="AB463:AC463"/>
    <mergeCell ref="AB464:AC464"/>
    <mergeCell ref="AB465:AC465"/>
    <mergeCell ref="AB454:AC454"/>
    <mergeCell ref="AB455:AC455"/>
    <mergeCell ref="AB456:AC456"/>
    <mergeCell ref="AB457:AC457"/>
    <mergeCell ref="AB458:AC458"/>
    <mergeCell ref="AB459:AC459"/>
    <mergeCell ref="AB448:AC448"/>
    <mergeCell ref="AB449:AC449"/>
    <mergeCell ref="AB450:AC450"/>
    <mergeCell ref="AB451:AC451"/>
    <mergeCell ref="AB452:AC452"/>
    <mergeCell ref="AB453:AC453"/>
    <mergeCell ref="AB442:AC442"/>
    <mergeCell ref="AB443:AC443"/>
    <mergeCell ref="AB444:AC444"/>
    <mergeCell ref="AB445:AC445"/>
    <mergeCell ref="AB446:AC446"/>
    <mergeCell ref="AB447:AC447"/>
    <mergeCell ref="AB436:AC436"/>
    <mergeCell ref="AB437:AC437"/>
    <mergeCell ref="AB438:AC438"/>
    <mergeCell ref="AB439:AC439"/>
    <mergeCell ref="AB440:AC440"/>
    <mergeCell ref="AB441:AC441"/>
    <mergeCell ref="AB430:AC430"/>
    <mergeCell ref="AB431:AC431"/>
    <mergeCell ref="AB432:AC432"/>
    <mergeCell ref="AB433:AC433"/>
    <mergeCell ref="AB434:AC434"/>
    <mergeCell ref="AB435:AC435"/>
    <mergeCell ref="AB424:AC424"/>
    <mergeCell ref="AB425:AC425"/>
    <mergeCell ref="AB426:AC426"/>
    <mergeCell ref="AB427:AC427"/>
    <mergeCell ref="AB428:AC428"/>
    <mergeCell ref="AB429:AC429"/>
    <mergeCell ref="AB418:AC418"/>
    <mergeCell ref="AB419:AC419"/>
    <mergeCell ref="AB420:AC420"/>
    <mergeCell ref="AB421:AC421"/>
    <mergeCell ref="AB422:AC422"/>
    <mergeCell ref="AB423:AC423"/>
    <mergeCell ref="AB412:AC412"/>
    <mergeCell ref="AB413:AC413"/>
    <mergeCell ref="AB414:AC414"/>
    <mergeCell ref="AB415:AC415"/>
    <mergeCell ref="AB416:AC416"/>
    <mergeCell ref="AB417:AC417"/>
    <mergeCell ref="AB406:AC406"/>
    <mergeCell ref="AB407:AC407"/>
    <mergeCell ref="AB408:AC408"/>
    <mergeCell ref="AB409:AC409"/>
    <mergeCell ref="AB410:AC410"/>
    <mergeCell ref="AB411:AC411"/>
    <mergeCell ref="AB400:AC400"/>
    <mergeCell ref="AB401:AC401"/>
    <mergeCell ref="AB402:AC402"/>
    <mergeCell ref="AB403:AC403"/>
    <mergeCell ref="AB404:AC404"/>
    <mergeCell ref="AB405:AC405"/>
    <mergeCell ref="AB394:AC394"/>
    <mergeCell ref="AB395:AC395"/>
    <mergeCell ref="AB396:AC396"/>
    <mergeCell ref="AB397:AC397"/>
    <mergeCell ref="AB398:AC398"/>
    <mergeCell ref="AB399:AC399"/>
    <mergeCell ref="AB388:AC388"/>
    <mergeCell ref="AB389:AC389"/>
    <mergeCell ref="AB390:AC390"/>
    <mergeCell ref="AB391:AC391"/>
    <mergeCell ref="AB392:AC392"/>
    <mergeCell ref="AB393:AC393"/>
    <mergeCell ref="AB382:AC382"/>
    <mergeCell ref="AB383:AC383"/>
    <mergeCell ref="AB384:AC384"/>
    <mergeCell ref="AB385:AC385"/>
    <mergeCell ref="AB386:AC386"/>
    <mergeCell ref="AB387:AC387"/>
    <mergeCell ref="AB376:AC376"/>
    <mergeCell ref="AB377:AC377"/>
    <mergeCell ref="AB378:AC378"/>
    <mergeCell ref="AB379:AC379"/>
    <mergeCell ref="AB380:AC380"/>
    <mergeCell ref="AB381:AC381"/>
    <mergeCell ref="AB370:AC370"/>
    <mergeCell ref="AB371:AC371"/>
    <mergeCell ref="AB372:AC372"/>
    <mergeCell ref="AB373:AC373"/>
    <mergeCell ref="AB374:AC374"/>
    <mergeCell ref="AB375:AC375"/>
    <mergeCell ref="AB364:AC364"/>
    <mergeCell ref="AB365:AC365"/>
    <mergeCell ref="AB366:AC366"/>
    <mergeCell ref="AB367:AC367"/>
    <mergeCell ref="AB368:AC368"/>
    <mergeCell ref="AB369:AC369"/>
    <mergeCell ref="AB358:AC358"/>
    <mergeCell ref="AB359:AC359"/>
    <mergeCell ref="AB360:AC360"/>
    <mergeCell ref="AB361:AC361"/>
    <mergeCell ref="AB362:AC362"/>
    <mergeCell ref="AB363:AC363"/>
    <mergeCell ref="AB352:AC352"/>
    <mergeCell ref="AB353:AC353"/>
    <mergeCell ref="AB354:AC354"/>
    <mergeCell ref="AB355:AC355"/>
    <mergeCell ref="AB356:AC356"/>
    <mergeCell ref="AB357:AC357"/>
    <mergeCell ref="AB346:AC346"/>
    <mergeCell ref="AB347:AC347"/>
    <mergeCell ref="AB348:AC348"/>
    <mergeCell ref="AB349:AC349"/>
    <mergeCell ref="AB350:AC350"/>
    <mergeCell ref="AB351:AC351"/>
    <mergeCell ref="AB340:AC340"/>
    <mergeCell ref="AB341:AC341"/>
    <mergeCell ref="AB342:AC342"/>
    <mergeCell ref="AB343:AC343"/>
    <mergeCell ref="AB344:AC344"/>
    <mergeCell ref="AB345:AC345"/>
    <mergeCell ref="AB334:AC334"/>
    <mergeCell ref="AB335:AC335"/>
    <mergeCell ref="AB336:AC336"/>
    <mergeCell ref="AB337:AC337"/>
    <mergeCell ref="AB338:AC338"/>
    <mergeCell ref="AB339:AC339"/>
    <mergeCell ref="AB328:AC328"/>
    <mergeCell ref="AB329:AC329"/>
    <mergeCell ref="AB330:AC330"/>
    <mergeCell ref="AB331:AC331"/>
    <mergeCell ref="AB332:AC332"/>
    <mergeCell ref="AB333:AC333"/>
    <mergeCell ref="AB322:AC322"/>
    <mergeCell ref="AB323:AC323"/>
    <mergeCell ref="AB324:AC324"/>
    <mergeCell ref="AB325:AC325"/>
    <mergeCell ref="AB326:AC326"/>
    <mergeCell ref="AB327:AC327"/>
    <mergeCell ref="AB316:AC316"/>
    <mergeCell ref="AB317:AC317"/>
    <mergeCell ref="AB318:AC318"/>
    <mergeCell ref="AB319:AC319"/>
    <mergeCell ref="AB320:AC320"/>
    <mergeCell ref="AB321:AC321"/>
    <mergeCell ref="AB310:AC310"/>
    <mergeCell ref="AB311:AC311"/>
    <mergeCell ref="AB312:AC312"/>
    <mergeCell ref="AB313:AC313"/>
    <mergeCell ref="AB314:AC314"/>
    <mergeCell ref="AB315:AC315"/>
    <mergeCell ref="AB304:AC304"/>
    <mergeCell ref="AB305:AC305"/>
    <mergeCell ref="AB306:AC306"/>
    <mergeCell ref="AB307:AC307"/>
    <mergeCell ref="AB308:AC308"/>
    <mergeCell ref="AB309:AC309"/>
    <mergeCell ref="AB298:AC298"/>
    <mergeCell ref="AB299:AC299"/>
    <mergeCell ref="AB300:AC300"/>
    <mergeCell ref="AB301:AC301"/>
    <mergeCell ref="AB302:AC302"/>
    <mergeCell ref="AB303:AC303"/>
    <mergeCell ref="AB292:AC292"/>
    <mergeCell ref="AB293:AC293"/>
    <mergeCell ref="AB294:AC294"/>
    <mergeCell ref="AB295:AC295"/>
    <mergeCell ref="AB296:AC296"/>
    <mergeCell ref="AB297:AC297"/>
    <mergeCell ref="AB286:AC286"/>
    <mergeCell ref="AB287:AC287"/>
    <mergeCell ref="AB288:AC288"/>
    <mergeCell ref="AB289:AC289"/>
    <mergeCell ref="AB290:AC290"/>
    <mergeCell ref="AB291:AC291"/>
    <mergeCell ref="AB280:AC280"/>
    <mergeCell ref="AB281:AC281"/>
    <mergeCell ref="AB282:AC282"/>
    <mergeCell ref="AB283:AC283"/>
    <mergeCell ref="AB284:AC284"/>
    <mergeCell ref="AB285:AC285"/>
    <mergeCell ref="AB274:AC274"/>
    <mergeCell ref="AB275:AC275"/>
    <mergeCell ref="AB276:AC276"/>
    <mergeCell ref="AB277:AC277"/>
    <mergeCell ref="AB278:AC278"/>
    <mergeCell ref="AB279:AC279"/>
    <mergeCell ref="AB268:AC268"/>
    <mergeCell ref="AB269:AC269"/>
    <mergeCell ref="AB270:AC270"/>
    <mergeCell ref="AB271:AC271"/>
    <mergeCell ref="AB272:AC272"/>
    <mergeCell ref="AB273:AC273"/>
    <mergeCell ref="AB262:AC262"/>
    <mergeCell ref="AB263:AC263"/>
    <mergeCell ref="AB264:AC264"/>
    <mergeCell ref="AB265:AC265"/>
    <mergeCell ref="AB266:AC266"/>
    <mergeCell ref="AB267:AC267"/>
    <mergeCell ref="AB256:AC256"/>
    <mergeCell ref="AB257:AC257"/>
    <mergeCell ref="AB258:AC258"/>
    <mergeCell ref="AB259:AC259"/>
    <mergeCell ref="AB260:AC260"/>
    <mergeCell ref="AB261:AC261"/>
    <mergeCell ref="AB250:AC250"/>
    <mergeCell ref="AB251:AC251"/>
    <mergeCell ref="AB252:AC252"/>
    <mergeCell ref="AB253:AC253"/>
    <mergeCell ref="AB254:AC254"/>
    <mergeCell ref="AB255:AC255"/>
    <mergeCell ref="AB244:AC244"/>
    <mergeCell ref="AB245:AC245"/>
    <mergeCell ref="AB246:AC246"/>
    <mergeCell ref="AB247:AC247"/>
    <mergeCell ref="AB248:AC248"/>
    <mergeCell ref="AB249:AC249"/>
    <mergeCell ref="AB238:AC238"/>
    <mergeCell ref="AB239:AC239"/>
    <mergeCell ref="AB240:AC240"/>
    <mergeCell ref="AB241:AC241"/>
    <mergeCell ref="AB242:AC242"/>
    <mergeCell ref="AB243:AC243"/>
    <mergeCell ref="AB232:AC232"/>
    <mergeCell ref="AB233:AC233"/>
    <mergeCell ref="AB234:AC234"/>
    <mergeCell ref="AB235:AC235"/>
    <mergeCell ref="AB236:AC236"/>
    <mergeCell ref="AB237:AC237"/>
    <mergeCell ref="AB226:AC226"/>
    <mergeCell ref="AB227:AC227"/>
    <mergeCell ref="AB228:AC228"/>
    <mergeCell ref="AB229:AC229"/>
    <mergeCell ref="AB230:AC230"/>
    <mergeCell ref="AB231:AC231"/>
    <mergeCell ref="AB220:AC220"/>
    <mergeCell ref="AB221:AC221"/>
    <mergeCell ref="AB222:AC222"/>
    <mergeCell ref="AB223:AC223"/>
    <mergeCell ref="AB224:AC224"/>
    <mergeCell ref="AB225:AC225"/>
    <mergeCell ref="AB214:AC214"/>
    <mergeCell ref="AB215:AC215"/>
    <mergeCell ref="AB216:AC216"/>
    <mergeCell ref="AB217:AC217"/>
    <mergeCell ref="AB218:AC218"/>
    <mergeCell ref="AB219:AC219"/>
    <mergeCell ref="AB208:AC208"/>
    <mergeCell ref="AB209:AC209"/>
    <mergeCell ref="AB210:AC210"/>
    <mergeCell ref="AB211:AC211"/>
    <mergeCell ref="AB212:AC212"/>
    <mergeCell ref="AB213:AC213"/>
    <mergeCell ref="AB202:AC202"/>
    <mergeCell ref="AB203:AC203"/>
    <mergeCell ref="AB204:AC204"/>
    <mergeCell ref="AB205:AC205"/>
    <mergeCell ref="AB206:AC206"/>
    <mergeCell ref="AB207:AC207"/>
    <mergeCell ref="AB196:AC196"/>
    <mergeCell ref="AB197:AC197"/>
    <mergeCell ref="AB198:AC198"/>
    <mergeCell ref="AB199:AC199"/>
    <mergeCell ref="AB200:AC200"/>
    <mergeCell ref="AB201:AC201"/>
    <mergeCell ref="AB190:AC190"/>
    <mergeCell ref="AB191:AC191"/>
    <mergeCell ref="AB192:AC192"/>
    <mergeCell ref="AB193:AC193"/>
    <mergeCell ref="AB194:AC194"/>
    <mergeCell ref="AB195:AC195"/>
    <mergeCell ref="AB184:AC184"/>
    <mergeCell ref="AB185:AC185"/>
    <mergeCell ref="AB186:AC186"/>
    <mergeCell ref="AB187:AC187"/>
    <mergeCell ref="AB188:AC188"/>
    <mergeCell ref="AB189:AC189"/>
    <mergeCell ref="AB178:AC178"/>
    <mergeCell ref="AB179:AC179"/>
    <mergeCell ref="AB180:AC180"/>
    <mergeCell ref="AB181:AC181"/>
    <mergeCell ref="AB182:AC182"/>
    <mergeCell ref="AB183:AC183"/>
    <mergeCell ref="AB172:AC172"/>
    <mergeCell ref="AB173:AC173"/>
    <mergeCell ref="AB174:AC174"/>
    <mergeCell ref="AB175:AC175"/>
    <mergeCell ref="AB176:AC176"/>
    <mergeCell ref="AB177:AC177"/>
    <mergeCell ref="AB166:AC166"/>
    <mergeCell ref="AB167:AC167"/>
    <mergeCell ref="AB168:AC168"/>
    <mergeCell ref="AB169:AC169"/>
    <mergeCell ref="AB170:AC170"/>
    <mergeCell ref="AB171:AC171"/>
    <mergeCell ref="AB160:AC160"/>
    <mergeCell ref="AB161:AC161"/>
    <mergeCell ref="AB162:AC162"/>
    <mergeCell ref="AB163:AC163"/>
    <mergeCell ref="AB164:AC164"/>
    <mergeCell ref="AB165:AC165"/>
    <mergeCell ref="AB154:AC154"/>
    <mergeCell ref="AB155:AC155"/>
    <mergeCell ref="AB156:AC156"/>
    <mergeCell ref="AB157:AC157"/>
    <mergeCell ref="AB158:AC158"/>
    <mergeCell ref="AB159:AC159"/>
    <mergeCell ref="AB148:AC148"/>
    <mergeCell ref="AB149:AC149"/>
    <mergeCell ref="AB150:AC150"/>
    <mergeCell ref="AB151:AC151"/>
    <mergeCell ref="AB152:AC152"/>
    <mergeCell ref="AB153:AC153"/>
    <mergeCell ref="AB142:AC142"/>
    <mergeCell ref="AB143:AC143"/>
    <mergeCell ref="AB144:AC144"/>
    <mergeCell ref="AB145:AC145"/>
    <mergeCell ref="AB146:AC146"/>
    <mergeCell ref="AB147:AC147"/>
    <mergeCell ref="AB136:AC136"/>
    <mergeCell ref="AB137:AC137"/>
    <mergeCell ref="AB138:AC138"/>
    <mergeCell ref="AB139:AC139"/>
    <mergeCell ref="AB140:AC140"/>
    <mergeCell ref="AB141:AC141"/>
    <mergeCell ref="AB130:AC130"/>
    <mergeCell ref="AB131:AC131"/>
    <mergeCell ref="AB132:AC132"/>
    <mergeCell ref="AB133:AC133"/>
    <mergeCell ref="AB134:AC134"/>
    <mergeCell ref="AB135:AC135"/>
    <mergeCell ref="AB124:AC124"/>
    <mergeCell ref="AB125:AC125"/>
    <mergeCell ref="AB126:AC126"/>
    <mergeCell ref="AB127:AC127"/>
    <mergeCell ref="AB128:AC128"/>
    <mergeCell ref="AB129:AC129"/>
    <mergeCell ref="AB118:AC118"/>
    <mergeCell ref="AB119:AC119"/>
    <mergeCell ref="AB120:AC120"/>
    <mergeCell ref="AB121:AC121"/>
    <mergeCell ref="AB122:AC122"/>
    <mergeCell ref="AB123:AC123"/>
    <mergeCell ref="AB112:AC112"/>
    <mergeCell ref="AB113:AC113"/>
    <mergeCell ref="AB114:AC114"/>
    <mergeCell ref="AB115:AC115"/>
    <mergeCell ref="AB116:AC116"/>
    <mergeCell ref="AB117:AC117"/>
    <mergeCell ref="AB106:AC106"/>
    <mergeCell ref="AB107:AC107"/>
    <mergeCell ref="AB108:AC108"/>
    <mergeCell ref="AB109:AC109"/>
    <mergeCell ref="AB110:AC110"/>
    <mergeCell ref="AB111:AC111"/>
    <mergeCell ref="AB100:AC100"/>
    <mergeCell ref="AB101:AC101"/>
    <mergeCell ref="AB102:AC102"/>
    <mergeCell ref="AB103:AC103"/>
    <mergeCell ref="AB104:AC104"/>
    <mergeCell ref="AB105:AC105"/>
    <mergeCell ref="AB94:AC94"/>
    <mergeCell ref="AB95:AC95"/>
    <mergeCell ref="AB96:AC96"/>
    <mergeCell ref="AB97:AC97"/>
    <mergeCell ref="AB98:AC98"/>
    <mergeCell ref="AB99:AC99"/>
    <mergeCell ref="AB88:AC88"/>
    <mergeCell ref="AB89:AC89"/>
    <mergeCell ref="AB90:AC90"/>
    <mergeCell ref="AB91:AC91"/>
    <mergeCell ref="AB92:AC92"/>
    <mergeCell ref="AB93:AC93"/>
    <mergeCell ref="AB82:AC82"/>
    <mergeCell ref="AB83:AC83"/>
    <mergeCell ref="AB84:AC84"/>
    <mergeCell ref="AB85:AC85"/>
    <mergeCell ref="AB86:AC86"/>
    <mergeCell ref="AB87:AC87"/>
    <mergeCell ref="AB76:AC76"/>
    <mergeCell ref="AB77:AC77"/>
    <mergeCell ref="AB78:AC78"/>
    <mergeCell ref="AB79:AC79"/>
    <mergeCell ref="AB80:AC80"/>
    <mergeCell ref="AB81:AC81"/>
    <mergeCell ref="AB70:AC70"/>
    <mergeCell ref="AB71:AC71"/>
    <mergeCell ref="AB72:AC72"/>
    <mergeCell ref="AB73:AC73"/>
    <mergeCell ref="AB74:AC74"/>
    <mergeCell ref="AB75:AC75"/>
    <mergeCell ref="AB64:AC64"/>
    <mergeCell ref="AB65:AC65"/>
    <mergeCell ref="AB66:AC66"/>
    <mergeCell ref="AB67:AC67"/>
    <mergeCell ref="AB68:AC68"/>
    <mergeCell ref="AB69:AC69"/>
    <mergeCell ref="AB58:AC58"/>
    <mergeCell ref="AB59:AC59"/>
    <mergeCell ref="AB60:AC60"/>
    <mergeCell ref="AB61:AC61"/>
    <mergeCell ref="AB62:AC62"/>
    <mergeCell ref="AB63:AC63"/>
    <mergeCell ref="AB52:AC52"/>
    <mergeCell ref="AB53:AC53"/>
    <mergeCell ref="AB54:AC54"/>
    <mergeCell ref="AB55:AC55"/>
    <mergeCell ref="AB56:AC56"/>
    <mergeCell ref="AB57:AC57"/>
    <mergeCell ref="AB46:AC46"/>
    <mergeCell ref="AB47:AC47"/>
    <mergeCell ref="AB48:AC48"/>
    <mergeCell ref="AB49:AC49"/>
    <mergeCell ref="AB50:AC50"/>
    <mergeCell ref="AB51:AC51"/>
    <mergeCell ref="AB40:AC40"/>
    <mergeCell ref="AB41:AC41"/>
    <mergeCell ref="AB42:AC42"/>
    <mergeCell ref="AB43:AC43"/>
    <mergeCell ref="AB44:AC44"/>
    <mergeCell ref="AB45:AC45"/>
    <mergeCell ref="AB34:AC34"/>
    <mergeCell ref="AB35:AC35"/>
    <mergeCell ref="AB36:AC36"/>
    <mergeCell ref="AB37:AC37"/>
    <mergeCell ref="AB38:AC38"/>
    <mergeCell ref="AB39:AC39"/>
    <mergeCell ref="AB28:AC28"/>
    <mergeCell ref="AB29:AC29"/>
    <mergeCell ref="AB30:AC30"/>
    <mergeCell ref="AB31:AC31"/>
    <mergeCell ref="AB32:AC32"/>
    <mergeCell ref="AB33:AC33"/>
    <mergeCell ref="AB22:AC22"/>
    <mergeCell ref="AB23:AC23"/>
    <mergeCell ref="AB24:AC24"/>
    <mergeCell ref="AB25:AC25"/>
    <mergeCell ref="AB26:AC26"/>
    <mergeCell ref="AB27:AC27"/>
    <mergeCell ref="AB16:AC16"/>
    <mergeCell ref="AB17:AC17"/>
    <mergeCell ref="AB18:AC18"/>
    <mergeCell ref="AB19:AC19"/>
    <mergeCell ref="AB20:AC20"/>
    <mergeCell ref="AB21:AC21"/>
    <mergeCell ref="AB10:AC10"/>
    <mergeCell ref="AB11:AC11"/>
    <mergeCell ref="AB12:AC12"/>
    <mergeCell ref="AB13:AC13"/>
    <mergeCell ref="AB14:AC14"/>
    <mergeCell ref="AB15:AC15"/>
    <mergeCell ref="Y825:Z825"/>
    <mergeCell ref="Y826:Z826"/>
    <mergeCell ref="Y827:Z827"/>
    <mergeCell ref="Y828:Z828"/>
    <mergeCell ref="Y829:Z829"/>
    <mergeCell ref="Y830:Z830"/>
    <mergeCell ref="Y819:Z819"/>
    <mergeCell ref="Y820:Z820"/>
    <mergeCell ref="Y821:Z821"/>
    <mergeCell ref="Y822:Z822"/>
    <mergeCell ref="Y823:Z823"/>
    <mergeCell ref="Y824:Z824"/>
    <mergeCell ref="Y813:Z813"/>
    <mergeCell ref="Y814:Z814"/>
    <mergeCell ref="Y815:Z815"/>
    <mergeCell ref="Y816:Z816"/>
    <mergeCell ref="Y817:Z817"/>
    <mergeCell ref="Y818:Z818"/>
    <mergeCell ref="Y807:Z807"/>
    <mergeCell ref="Y808:Z808"/>
    <mergeCell ref="Y809:Z809"/>
    <mergeCell ref="Y810:Z810"/>
    <mergeCell ref="Y811:Z811"/>
    <mergeCell ref="Y812:Z812"/>
    <mergeCell ref="Y801:Z801"/>
    <mergeCell ref="Y802:Z802"/>
    <mergeCell ref="Y803:Z803"/>
    <mergeCell ref="Y804:Z804"/>
    <mergeCell ref="Y805:Z805"/>
    <mergeCell ref="Y806:Z806"/>
    <mergeCell ref="Y795:Z795"/>
    <mergeCell ref="Y796:Z796"/>
    <mergeCell ref="Y797:Z797"/>
    <mergeCell ref="Y798:Z798"/>
    <mergeCell ref="Y799:Z799"/>
    <mergeCell ref="Y800:Z800"/>
    <mergeCell ref="Y789:Z789"/>
    <mergeCell ref="Y790:Z790"/>
    <mergeCell ref="Y791:Z791"/>
    <mergeCell ref="Y792:Z792"/>
    <mergeCell ref="Y793:Z793"/>
    <mergeCell ref="Y794:Z794"/>
    <mergeCell ref="Y783:Z783"/>
    <mergeCell ref="Y784:Z784"/>
    <mergeCell ref="Y785:Z785"/>
    <mergeCell ref="Y786:Z786"/>
    <mergeCell ref="Y787:Z787"/>
    <mergeCell ref="Y788:Z788"/>
    <mergeCell ref="Y777:Z777"/>
    <mergeCell ref="Y778:Z778"/>
    <mergeCell ref="Y779:Z779"/>
    <mergeCell ref="Y780:Z780"/>
    <mergeCell ref="Y781:Z781"/>
    <mergeCell ref="Y782:Z782"/>
    <mergeCell ref="Y771:Z771"/>
    <mergeCell ref="Y772:Z772"/>
    <mergeCell ref="Y773:Z773"/>
    <mergeCell ref="Y774:Z774"/>
    <mergeCell ref="Y775:Z775"/>
    <mergeCell ref="Y776:Z776"/>
    <mergeCell ref="Y765:Z765"/>
    <mergeCell ref="Y766:Z766"/>
    <mergeCell ref="Y767:Z767"/>
    <mergeCell ref="Y768:Z768"/>
    <mergeCell ref="Y769:Z769"/>
    <mergeCell ref="Y770:Z770"/>
    <mergeCell ref="Y759:Z759"/>
    <mergeCell ref="Y760:Z760"/>
    <mergeCell ref="Y761:Z761"/>
    <mergeCell ref="Y762:Z762"/>
    <mergeCell ref="Y763:Z763"/>
    <mergeCell ref="Y764:Z764"/>
    <mergeCell ref="Y753:Z753"/>
    <mergeCell ref="Y754:Z754"/>
    <mergeCell ref="Y755:Z755"/>
    <mergeCell ref="Y756:Z756"/>
    <mergeCell ref="Y757:Z757"/>
    <mergeCell ref="Y758:Z758"/>
    <mergeCell ref="Y747:Z747"/>
    <mergeCell ref="Y748:Z748"/>
    <mergeCell ref="Y749:Z749"/>
    <mergeCell ref="Y750:Z750"/>
    <mergeCell ref="Y751:Z751"/>
    <mergeCell ref="Y752:Z752"/>
    <mergeCell ref="Y741:Z741"/>
    <mergeCell ref="Y742:Z742"/>
    <mergeCell ref="Y743:Z743"/>
    <mergeCell ref="Y744:Z744"/>
    <mergeCell ref="Y745:Z745"/>
    <mergeCell ref="Y746:Z746"/>
    <mergeCell ref="Y735:Z735"/>
    <mergeCell ref="Y736:Z736"/>
    <mergeCell ref="Y737:Z737"/>
    <mergeCell ref="Y738:Z738"/>
    <mergeCell ref="Y739:Z739"/>
    <mergeCell ref="Y740:Z740"/>
    <mergeCell ref="Y729:Z729"/>
    <mergeCell ref="Y730:Z730"/>
    <mergeCell ref="Y731:Z731"/>
    <mergeCell ref="Y732:Z732"/>
    <mergeCell ref="Y733:Z733"/>
    <mergeCell ref="Y734:Z734"/>
    <mergeCell ref="Y723:Z723"/>
    <mergeCell ref="Y724:Z724"/>
    <mergeCell ref="Y725:Z725"/>
    <mergeCell ref="Y726:Z726"/>
    <mergeCell ref="Y727:Z727"/>
    <mergeCell ref="Y728:Z728"/>
    <mergeCell ref="Y717:Z717"/>
    <mergeCell ref="Y718:Z718"/>
    <mergeCell ref="Y719:Z719"/>
    <mergeCell ref="Y720:Z720"/>
    <mergeCell ref="Y721:Z721"/>
    <mergeCell ref="Y722:Z722"/>
    <mergeCell ref="Y711:Z711"/>
    <mergeCell ref="Y712:Z712"/>
    <mergeCell ref="Y713:Z713"/>
    <mergeCell ref="Y714:Z714"/>
    <mergeCell ref="Y715:Z715"/>
    <mergeCell ref="Y716:Z716"/>
    <mergeCell ref="Y705:Z705"/>
    <mergeCell ref="Y706:Z706"/>
    <mergeCell ref="Y707:Z707"/>
    <mergeCell ref="Y708:Z708"/>
    <mergeCell ref="Y709:Z709"/>
    <mergeCell ref="Y710:Z710"/>
    <mergeCell ref="Y699:Z699"/>
    <mergeCell ref="Y700:Z700"/>
    <mergeCell ref="Y701:Z701"/>
    <mergeCell ref="Y702:Z702"/>
    <mergeCell ref="Y703:Z703"/>
    <mergeCell ref="Y704:Z704"/>
    <mergeCell ref="Y693:Z693"/>
    <mergeCell ref="Y694:Z694"/>
    <mergeCell ref="Y695:Z695"/>
    <mergeCell ref="Y696:Z696"/>
    <mergeCell ref="Y697:Z697"/>
    <mergeCell ref="Y698:Z698"/>
    <mergeCell ref="Y687:Z687"/>
    <mergeCell ref="Y688:Z688"/>
    <mergeCell ref="Y689:Z689"/>
    <mergeCell ref="Y690:Z690"/>
    <mergeCell ref="Y691:Z691"/>
    <mergeCell ref="Y692:Z692"/>
    <mergeCell ref="Y681:Z681"/>
    <mergeCell ref="Y682:Z682"/>
    <mergeCell ref="Y683:Z683"/>
    <mergeCell ref="Y684:Z684"/>
    <mergeCell ref="Y685:Z685"/>
    <mergeCell ref="Y686:Z686"/>
    <mergeCell ref="Y675:Z675"/>
    <mergeCell ref="Y676:Z676"/>
    <mergeCell ref="Y677:Z677"/>
    <mergeCell ref="Y678:Z678"/>
    <mergeCell ref="Y679:Z679"/>
    <mergeCell ref="Y680:Z680"/>
    <mergeCell ref="Y669:Z669"/>
    <mergeCell ref="Y670:Z670"/>
    <mergeCell ref="Y671:Z671"/>
    <mergeCell ref="Y672:Z672"/>
    <mergeCell ref="Y673:Z673"/>
    <mergeCell ref="Y674:Z674"/>
    <mergeCell ref="Y663:Z663"/>
    <mergeCell ref="Y664:Z664"/>
    <mergeCell ref="Y665:Z665"/>
    <mergeCell ref="Y666:Z666"/>
    <mergeCell ref="Y667:Z667"/>
    <mergeCell ref="Y668:Z668"/>
    <mergeCell ref="Y657:Z657"/>
    <mergeCell ref="Y658:Z658"/>
    <mergeCell ref="Y659:Z659"/>
    <mergeCell ref="Y660:Z660"/>
    <mergeCell ref="Y661:Z661"/>
    <mergeCell ref="Y662:Z662"/>
    <mergeCell ref="Y651:Z651"/>
    <mergeCell ref="Y652:Z652"/>
    <mergeCell ref="Y653:Z653"/>
    <mergeCell ref="Y654:Z654"/>
    <mergeCell ref="Y655:Z655"/>
    <mergeCell ref="Y656:Z656"/>
    <mergeCell ref="Y645:Z645"/>
    <mergeCell ref="Y646:Z646"/>
    <mergeCell ref="Y647:Z647"/>
    <mergeCell ref="Y648:Z648"/>
    <mergeCell ref="Y649:Z649"/>
    <mergeCell ref="Y650:Z650"/>
    <mergeCell ref="Y639:Z639"/>
    <mergeCell ref="Y640:Z640"/>
    <mergeCell ref="Y641:Z641"/>
    <mergeCell ref="Y642:Z642"/>
    <mergeCell ref="Y643:Z643"/>
    <mergeCell ref="Y644:Z644"/>
    <mergeCell ref="Y633:Z633"/>
    <mergeCell ref="Y634:Z634"/>
    <mergeCell ref="Y635:Z635"/>
    <mergeCell ref="Y636:Z636"/>
    <mergeCell ref="Y637:Z637"/>
    <mergeCell ref="Y638:Z638"/>
    <mergeCell ref="Y627:Z627"/>
    <mergeCell ref="Y628:Z628"/>
    <mergeCell ref="Y629:Z629"/>
    <mergeCell ref="Y630:Z630"/>
    <mergeCell ref="Y631:Z631"/>
    <mergeCell ref="Y632:Z632"/>
    <mergeCell ref="Y621:Z621"/>
    <mergeCell ref="Y622:Z622"/>
    <mergeCell ref="Y623:Z623"/>
    <mergeCell ref="Y624:Z624"/>
    <mergeCell ref="Y625:Z625"/>
    <mergeCell ref="Y626:Z626"/>
    <mergeCell ref="Y615:Z615"/>
    <mergeCell ref="Y616:Z616"/>
    <mergeCell ref="Y617:Z617"/>
    <mergeCell ref="Y618:Z618"/>
    <mergeCell ref="Y619:Z619"/>
    <mergeCell ref="Y620:Z620"/>
    <mergeCell ref="Y609:Z609"/>
    <mergeCell ref="Y610:Z610"/>
    <mergeCell ref="Y611:Z611"/>
    <mergeCell ref="Y612:Z612"/>
    <mergeCell ref="Y613:Z613"/>
    <mergeCell ref="Y614:Z614"/>
    <mergeCell ref="Y603:Z603"/>
    <mergeCell ref="Y604:Z604"/>
    <mergeCell ref="Y605:Z605"/>
    <mergeCell ref="Y606:Z606"/>
    <mergeCell ref="Y607:Z607"/>
    <mergeCell ref="Y608:Z608"/>
    <mergeCell ref="Y597:Z597"/>
    <mergeCell ref="Y598:Z598"/>
    <mergeCell ref="Y599:Z599"/>
    <mergeCell ref="Y600:Z600"/>
    <mergeCell ref="Y601:Z601"/>
    <mergeCell ref="Y602:Z602"/>
    <mergeCell ref="Y591:Z591"/>
    <mergeCell ref="Y592:Z592"/>
    <mergeCell ref="Y593:Z593"/>
    <mergeCell ref="Y594:Z594"/>
    <mergeCell ref="Y595:Z595"/>
    <mergeCell ref="Y596:Z596"/>
    <mergeCell ref="Y585:Z585"/>
    <mergeCell ref="Y586:Z586"/>
    <mergeCell ref="Y587:Z587"/>
    <mergeCell ref="Y588:Z588"/>
    <mergeCell ref="Y589:Z589"/>
    <mergeCell ref="Y590:Z590"/>
    <mergeCell ref="Y579:Z579"/>
    <mergeCell ref="Y580:Z580"/>
    <mergeCell ref="Y581:Z581"/>
    <mergeCell ref="Y582:Z582"/>
    <mergeCell ref="Y583:Z583"/>
    <mergeCell ref="Y584:Z584"/>
    <mergeCell ref="Y573:Z573"/>
    <mergeCell ref="Y574:Z574"/>
    <mergeCell ref="Y575:Z575"/>
    <mergeCell ref="Y576:Z576"/>
    <mergeCell ref="Y577:Z577"/>
    <mergeCell ref="Y578:Z578"/>
    <mergeCell ref="Y567:Z567"/>
    <mergeCell ref="Y568:Z568"/>
    <mergeCell ref="Y569:Z569"/>
    <mergeCell ref="Y570:Z570"/>
    <mergeCell ref="Y571:Z571"/>
    <mergeCell ref="Y572:Z572"/>
    <mergeCell ref="Y561:Z561"/>
    <mergeCell ref="Y562:Z562"/>
    <mergeCell ref="Y563:Z563"/>
    <mergeCell ref="Y564:Z564"/>
    <mergeCell ref="Y565:Z565"/>
    <mergeCell ref="Y566:Z566"/>
    <mergeCell ref="Y555:Z555"/>
    <mergeCell ref="Y556:Z556"/>
    <mergeCell ref="Y557:Z557"/>
    <mergeCell ref="Y558:Z558"/>
    <mergeCell ref="Y559:Z559"/>
    <mergeCell ref="Y560:Z560"/>
    <mergeCell ref="Y549:Z549"/>
    <mergeCell ref="Y550:Z550"/>
    <mergeCell ref="Y551:Z551"/>
    <mergeCell ref="Y552:Z552"/>
    <mergeCell ref="Y553:Z553"/>
    <mergeCell ref="Y554:Z554"/>
    <mergeCell ref="Y543:Z543"/>
    <mergeCell ref="Y544:Z544"/>
    <mergeCell ref="Y545:Z545"/>
    <mergeCell ref="Y546:Z546"/>
    <mergeCell ref="Y547:Z547"/>
    <mergeCell ref="Y548:Z548"/>
    <mergeCell ref="Y537:Z537"/>
    <mergeCell ref="Y538:Z538"/>
    <mergeCell ref="Y539:Z539"/>
    <mergeCell ref="Y540:Z540"/>
    <mergeCell ref="Y541:Z541"/>
    <mergeCell ref="Y542:Z542"/>
    <mergeCell ref="Y531:Z531"/>
    <mergeCell ref="Y532:Z532"/>
    <mergeCell ref="Y533:Z533"/>
    <mergeCell ref="Y534:Z534"/>
    <mergeCell ref="Y535:Z535"/>
    <mergeCell ref="Y536:Z536"/>
    <mergeCell ref="Y525:Z525"/>
    <mergeCell ref="Y526:Z526"/>
    <mergeCell ref="Y527:Z527"/>
    <mergeCell ref="Y528:Z528"/>
    <mergeCell ref="Y529:Z529"/>
    <mergeCell ref="Y530:Z530"/>
    <mergeCell ref="Y519:Z519"/>
    <mergeCell ref="Y520:Z520"/>
    <mergeCell ref="Y521:Z521"/>
    <mergeCell ref="Y522:Z522"/>
    <mergeCell ref="Y523:Z523"/>
    <mergeCell ref="Y524:Z524"/>
    <mergeCell ref="Y513:Z513"/>
    <mergeCell ref="Y514:Z514"/>
    <mergeCell ref="Y515:Z515"/>
    <mergeCell ref="Y516:Z516"/>
    <mergeCell ref="Y517:Z517"/>
    <mergeCell ref="Y518:Z518"/>
    <mergeCell ref="Y507:Z507"/>
    <mergeCell ref="Y508:Z508"/>
    <mergeCell ref="Y509:Z509"/>
    <mergeCell ref="Y510:Z510"/>
    <mergeCell ref="Y511:Z511"/>
    <mergeCell ref="Y512:Z512"/>
    <mergeCell ref="Y501:Z501"/>
    <mergeCell ref="Y502:Z502"/>
    <mergeCell ref="Y503:Z503"/>
    <mergeCell ref="Y504:Z504"/>
    <mergeCell ref="Y505:Z505"/>
    <mergeCell ref="Y506:Z506"/>
    <mergeCell ref="Y495:Z495"/>
    <mergeCell ref="Y496:Z496"/>
    <mergeCell ref="Y497:Z497"/>
    <mergeCell ref="Y498:Z498"/>
    <mergeCell ref="Y499:Z499"/>
    <mergeCell ref="Y500:Z500"/>
    <mergeCell ref="Y489:Z489"/>
    <mergeCell ref="Y490:Z490"/>
    <mergeCell ref="Y491:Z491"/>
    <mergeCell ref="Y492:Z492"/>
    <mergeCell ref="Y493:Z493"/>
    <mergeCell ref="Y494:Z494"/>
    <mergeCell ref="Y483:Z483"/>
    <mergeCell ref="Y484:Z484"/>
    <mergeCell ref="Y485:Z485"/>
    <mergeCell ref="Y486:Z486"/>
    <mergeCell ref="Y487:Z487"/>
    <mergeCell ref="Y488:Z488"/>
    <mergeCell ref="Y477:Z477"/>
    <mergeCell ref="Y478:Z478"/>
    <mergeCell ref="Y479:Z479"/>
    <mergeCell ref="Y480:Z480"/>
    <mergeCell ref="Y481:Z481"/>
    <mergeCell ref="Y482:Z482"/>
    <mergeCell ref="Y471:Z471"/>
    <mergeCell ref="Y472:Z472"/>
    <mergeCell ref="Y473:Z473"/>
    <mergeCell ref="Y474:Z474"/>
    <mergeCell ref="Y475:Z475"/>
    <mergeCell ref="Y476:Z476"/>
    <mergeCell ref="Y465:Z465"/>
    <mergeCell ref="Y466:Z466"/>
    <mergeCell ref="Y467:Z467"/>
    <mergeCell ref="Y468:Z468"/>
    <mergeCell ref="Y469:Z469"/>
    <mergeCell ref="Y470:Z470"/>
    <mergeCell ref="Y459:Z459"/>
    <mergeCell ref="Y460:Z460"/>
    <mergeCell ref="Y461:Z461"/>
    <mergeCell ref="Y462:Z462"/>
    <mergeCell ref="Y463:Z463"/>
    <mergeCell ref="Y464:Z464"/>
    <mergeCell ref="Y453:Z453"/>
    <mergeCell ref="Y454:Z454"/>
    <mergeCell ref="Y455:Z455"/>
    <mergeCell ref="Y456:Z456"/>
    <mergeCell ref="Y457:Z457"/>
    <mergeCell ref="Y458:Z458"/>
    <mergeCell ref="Y447:Z447"/>
    <mergeCell ref="Y448:Z448"/>
    <mergeCell ref="Y449:Z449"/>
    <mergeCell ref="Y450:Z450"/>
    <mergeCell ref="Y451:Z451"/>
    <mergeCell ref="Y452:Z452"/>
    <mergeCell ref="Y441:Z441"/>
    <mergeCell ref="Y442:Z442"/>
    <mergeCell ref="Y443:Z443"/>
    <mergeCell ref="Y444:Z444"/>
    <mergeCell ref="Y445:Z445"/>
    <mergeCell ref="Y446:Z446"/>
    <mergeCell ref="Y435:Z435"/>
    <mergeCell ref="Y436:Z436"/>
    <mergeCell ref="Y437:Z437"/>
    <mergeCell ref="Y438:Z438"/>
    <mergeCell ref="Y439:Z439"/>
    <mergeCell ref="Y440:Z440"/>
    <mergeCell ref="Y429:Z429"/>
    <mergeCell ref="Y430:Z430"/>
    <mergeCell ref="Y431:Z431"/>
    <mergeCell ref="Y432:Z432"/>
    <mergeCell ref="Y433:Z433"/>
    <mergeCell ref="Y434:Z434"/>
    <mergeCell ref="Y423:Z423"/>
    <mergeCell ref="Y424:Z424"/>
    <mergeCell ref="Y425:Z425"/>
    <mergeCell ref="Y426:Z426"/>
    <mergeCell ref="Y427:Z427"/>
    <mergeCell ref="Y428:Z428"/>
    <mergeCell ref="Y417:Z417"/>
    <mergeCell ref="Y418:Z418"/>
    <mergeCell ref="Y419:Z419"/>
    <mergeCell ref="Y420:Z420"/>
    <mergeCell ref="Y421:Z421"/>
    <mergeCell ref="Y422:Z422"/>
    <mergeCell ref="Y411:Z411"/>
    <mergeCell ref="Y412:Z412"/>
    <mergeCell ref="Y413:Z413"/>
    <mergeCell ref="Y414:Z414"/>
    <mergeCell ref="Y415:Z415"/>
    <mergeCell ref="Y416:Z416"/>
    <mergeCell ref="Y405:Z405"/>
    <mergeCell ref="Y406:Z406"/>
    <mergeCell ref="Y407:Z407"/>
    <mergeCell ref="Y408:Z408"/>
    <mergeCell ref="Y409:Z409"/>
    <mergeCell ref="Y410:Z410"/>
    <mergeCell ref="Y399:Z399"/>
    <mergeCell ref="Y400:Z400"/>
    <mergeCell ref="Y401:Z401"/>
    <mergeCell ref="Y402:Z402"/>
    <mergeCell ref="Y403:Z403"/>
    <mergeCell ref="Y404:Z404"/>
    <mergeCell ref="Y393:Z393"/>
    <mergeCell ref="Y394:Z394"/>
    <mergeCell ref="Y395:Z395"/>
    <mergeCell ref="Y396:Z396"/>
    <mergeCell ref="Y397:Z397"/>
    <mergeCell ref="Y398:Z398"/>
    <mergeCell ref="Y387:Z387"/>
    <mergeCell ref="Y388:Z388"/>
    <mergeCell ref="Y389:Z389"/>
    <mergeCell ref="Y390:Z390"/>
    <mergeCell ref="Y391:Z391"/>
    <mergeCell ref="Y392:Z392"/>
    <mergeCell ref="Y381:Z381"/>
    <mergeCell ref="Y382:Z382"/>
    <mergeCell ref="Y383:Z383"/>
    <mergeCell ref="Y384:Z384"/>
    <mergeCell ref="Y385:Z385"/>
    <mergeCell ref="Y386:Z386"/>
    <mergeCell ref="Y375:Z375"/>
    <mergeCell ref="Y376:Z376"/>
    <mergeCell ref="Y377:Z377"/>
    <mergeCell ref="Y378:Z378"/>
    <mergeCell ref="Y379:Z379"/>
    <mergeCell ref="Y380:Z380"/>
    <mergeCell ref="Y369:Z369"/>
    <mergeCell ref="Y370:Z370"/>
    <mergeCell ref="Y371:Z371"/>
    <mergeCell ref="Y372:Z372"/>
    <mergeCell ref="Y373:Z373"/>
    <mergeCell ref="Y374:Z374"/>
    <mergeCell ref="Y363:Z363"/>
    <mergeCell ref="Y364:Z364"/>
    <mergeCell ref="Y365:Z365"/>
    <mergeCell ref="Y366:Z366"/>
    <mergeCell ref="Y367:Z367"/>
    <mergeCell ref="Y368:Z368"/>
    <mergeCell ref="Y357:Z357"/>
    <mergeCell ref="Y358:Z358"/>
    <mergeCell ref="Y359:Z359"/>
    <mergeCell ref="Y360:Z360"/>
    <mergeCell ref="Y361:Z361"/>
    <mergeCell ref="Y362:Z362"/>
    <mergeCell ref="Y351:Z351"/>
    <mergeCell ref="Y352:Z352"/>
    <mergeCell ref="Y353:Z353"/>
    <mergeCell ref="Y354:Z354"/>
    <mergeCell ref="Y355:Z355"/>
    <mergeCell ref="Y356:Z356"/>
    <mergeCell ref="Y345:Z345"/>
    <mergeCell ref="Y346:Z346"/>
    <mergeCell ref="Y347:Z347"/>
    <mergeCell ref="Y348:Z348"/>
    <mergeCell ref="Y349:Z349"/>
    <mergeCell ref="Y350:Z350"/>
    <mergeCell ref="Y339:Z339"/>
    <mergeCell ref="Y340:Z340"/>
    <mergeCell ref="Y341:Z341"/>
    <mergeCell ref="Y342:Z342"/>
    <mergeCell ref="Y343:Z343"/>
    <mergeCell ref="Y344:Z344"/>
    <mergeCell ref="Y333:Z333"/>
    <mergeCell ref="Y334:Z334"/>
    <mergeCell ref="Y335:Z335"/>
    <mergeCell ref="Y336:Z336"/>
    <mergeCell ref="Y337:Z337"/>
    <mergeCell ref="Y338:Z338"/>
    <mergeCell ref="Y327:Z327"/>
    <mergeCell ref="Y328:Z328"/>
    <mergeCell ref="Y329:Z329"/>
    <mergeCell ref="Y330:Z330"/>
    <mergeCell ref="Y331:Z331"/>
    <mergeCell ref="Y332:Z332"/>
    <mergeCell ref="Y321:Z321"/>
    <mergeCell ref="Y322:Z322"/>
    <mergeCell ref="Y323:Z323"/>
    <mergeCell ref="Y324:Z324"/>
    <mergeCell ref="Y325:Z325"/>
    <mergeCell ref="Y326:Z326"/>
    <mergeCell ref="Y315:Z315"/>
    <mergeCell ref="Y316:Z316"/>
    <mergeCell ref="Y317:Z317"/>
    <mergeCell ref="Y318:Z318"/>
    <mergeCell ref="Y319:Z319"/>
    <mergeCell ref="Y320:Z320"/>
    <mergeCell ref="Y309:Z309"/>
    <mergeCell ref="Y310:Z310"/>
    <mergeCell ref="Y311:Z311"/>
    <mergeCell ref="Y312:Z312"/>
    <mergeCell ref="Y313:Z313"/>
    <mergeCell ref="Y314:Z314"/>
    <mergeCell ref="Y303:Z303"/>
    <mergeCell ref="Y304:Z304"/>
    <mergeCell ref="Y305:Z305"/>
    <mergeCell ref="Y306:Z306"/>
    <mergeCell ref="Y307:Z307"/>
    <mergeCell ref="Y308:Z308"/>
    <mergeCell ref="Y297:Z297"/>
    <mergeCell ref="Y298:Z298"/>
    <mergeCell ref="Y299:Z299"/>
    <mergeCell ref="Y300:Z300"/>
    <mergeCell ref="Y301:Z301"/>
    <mergeCell ref="Y302:Z302"/>
    <mergeCell ref="Y291:Z291"/>
    <mergeCell ref="Y292:Z292"/>
    <mergeCell ref="Y293:Z293"/>
    <mergeCell ref="Y294:Z294"/>
    <mergeCell ref="Y295:Z295"/>
    <mergeCell ref="Y296:Z296"/>
    <mergeCell ref="Y285:Z285"/>
    <mergeCell ref="Y286:Z286"/>
    <mergeCell ref="Y287:Z287"/>
    <mergeCell ref="Y288:Z288"/>
    <mergeCell ref="Y289:Z289"/>
    <mergeCell ref="Y290:Z290"/>
    <mergeCell ref="Y279:Z279"/>
    <mergeCell ref="Y280:Z280"/>
    <mergeCell ref="Y281:Z281"/>
    <mergeCell ref="Y282:Z282"/>
    <mergeCell ref="Y283:Z283"/>
    <mergeCell ref="Y284:Z284"/>
    <mergeCell ref="Y273:Z273"/>
    <mergeCell ref="Y274:Z274"/>
    <mergeCell ref="Y275:Z275"/>
    <mergeCell ref="Y276:Z276"/>
    <mergeCell ref="Y277:Z277"/>
    <mergeCell ref="Y278:Z278"/>
    <mergeCell ref="Y267:Z267"/>
    <mergeCell ref="Y268:Z268"/>
    <mergeCell ref="Y269:Z269"/>
    <mergeCell ref="Y270:Z270"/>
    <mergeCell ref="Y271:Z271"/>
    <mergeCell ref="Y272:Z272"/>
    <mergeCell ref="Y261:Z261"/>
    <mergeCell ref="Y262:Z262"/>
    <mergeCell ref="Y263:Z263"/>
    <mergeCell ref="Y264:Z264"/>
    <mergeCell ref="Y265:Z265"/>
    <mergeCell ref="Y266:Z266"/>
    <mergeCell ref="Y255:Z255"/>
    <mergeCell ref="Y256:Z256"/>
    <mergeCell ref="Y257:Z257"/>
    <mergeCell ref="Y258:Z258"/>
    <mergeCell ref="Y259:Z259"/>
    <mergeCell ref="Y260:Z260"/>
    <mergeCell ref="Y249:Z249"/>
    <mergeCell ref="Y250:Z250"/>
    <mergeCell ref="Y251:Z251"/>
    <mergeCell ref="Y252:Z252"/>
    <mergeCell ref="Y253:Z253"/>
    <mergeCell ref="Y254:Z254"/>
    <mergeCell ref="Y243:Z243"/>
    <mergeCell ref="Y244:Z244"/>
    <mergeCell ref="Y245:Z245"/>
    <mergeCell ref="Y246:Z246"/>
    <mergeCell ref="Y247:Z247"/>
    <mergeCell ref="Y248:Z248"/>
    <mergeCell ref="Y237:Z237"/>
    <mergeCell ref="Y238:Z238"/>
    <mergeCell ref="Y239:Z239"/>
    <mergeCell ref="Y240:Z240"/>
    <mergeCell ref="Y241:Z241"/>
    <mergeCell ref="Y242:Z242"/>
    <mergeCell ref="Y231:Z231"/>
    <mergeCell ref="Y232:Z232"/>
    <mergeCell ref="Y233:Z233"/>
    <mergeCell ref="Y234:Z234"/>
    <mergeCell ref="Y235:Z235"/>
    <mergeCell ref="Y236:Z236"/>
    <mergeCell ref="Y225:Z225"/>
    <mergeCell ref="Y226:Z226"/>
    <mergeCell ref="Y227:Z227"/>
    <mergeCell ref="Y228:Z228"/>
    <mergeCell ref="Y229:Z229"/>
    <mergeCell ref="Y230:Z230"/>
    <mergeCell ref="Y219:Z219"/>
    <mergeCell ref="Y220:Z220"/>
    <mergeCell ref="Y221:Z221"/>
    <mergeCell ref="Y222:Z222"/>
    <mergeCell ref="Y223:Z223"/>
    <mergeCell ref="Y224:Z224"/>
    <mergeCell ref="Y213:Z213"/>
    <mergeCell ref="Y214:Z214"/>
    <mergeCell ref="Y215:Z215"/>
    <mergeCell ref="Y216:Z216"/>
    <mergeCell ref="Y217:Z217"/>
    <mergeCell ref="Y218:Z218"/>
    <mergeCell ref="Y207:Z207"/>
    <mergeCell ref="Y208:Z208"/>
    <mergeCell ref="Y209:Z209"/>
    <mergeCell ref="Y210:Z210"/>
    <mergeCell ref="Y211:Z211"/>
    <mergeCell ref="Y212:Z212"/>
    <mergeCell ref="Y201:Z201"/>
    <mergeCell ref="Y202:Z202"/>
    <mergeCell ref="Y203:Z203"/>
    <mergeCell ref="Y204:Z204"/>
    <mergeCell ref="Y205:Z205"/>
    <mergeCell ref="Y206:Z206"/>
    <mergeCell ref="Y195:Z195"/>
    <mergeCell ref="Y196:Z196"/>
    <mergeCell ref="Y197:Z197"/>
    <mergeCell ref="Y198:Z198"/>
    <mergeCell ref="Y199:Z199"/>
    <mergeCell ref="Y200:Z200"/>
    <mergeCell ref="Y189:Z189"/>
    <mergeCell ref="Y190:Z190"/>
    <mergeCell ref="Y191:Z191"/>
    <mergeCell ref="Y192:Z192"/>
    <mergeCell ref="Y193:Z193"/>
    <mergeCell ref="Y194:Z194"/>
    <mergeCell ref="Y183:Z183"/>
    <mergeCell ref="Y184:Z184"/>
    <mergeCell ref="Y185:Z185"/>
    <mergeCell ref="Y186:Z186"/>
    <mergeCell ref="Y187:Z187"/>
    <mergeCell ref="Y188:Z188"/>
    <mergeCell ref="Y177:Z177"/>
    <mergeCell ref="Y178:Z178"/>
    <mergeCell ref="Y179:Z179"/>
    <mergeCell ref="Y180:Z180"/>
    <mergeCell ref="Y181:Z181"/>
    <mergeCell ref="Y182:Z182"/>
    <mergeCell ref="Y171:Z171"/>
    <mergeCell ref="Y172:Z172"/>
    <mergeCell ref="Y173:Z173"/>
    <mergeCell ref="Y174:Z174"/>
    <mergeCell ref="Y175:Z175"/>
    <mergeCell ref="Y176:Z176"/>
    <mergeCell ref="Y165:Z165"/>
    <mergeCell ref="Y166:Z166"/>
    <mergeCell ref="Y167:Z167"/>
    <mergeCell ref="Y168:Z168"/>
    <mergeCell ref="Y169:Z169"/>
    <mergeCell ref="Y170:Z170"/>
    <mergeCell ref="Y159:Z159"/>
    <mergeCell ref="Y160:Z160"/>
    <mergeCell ref="Y161:Z161"/>
    <mergeCell ref="Y162:Z162"/>
    <mergeCell ref="Y163:Z163"/>
    <mergeCell ref="Y164:Z164"/>
    <mergeCell ref="Y153:Z153"/>
    <mergeCell ref="Y154:Z154"/>
    <mergeCell ref="Y155:Z155"/>
    <mergeCell ref="Y156:Z156"/>
    <mergeCell ref="Y157:Z157"/>
    <mergeCell ref="Y158:Z158"/>
    <mergeCell ref="Y147:Z147"/>
    <mergeCell ref="Y148:Z148"/>
    <mergeCell ref="Y149:Z149"/>
    <mergeCell ref="Y150:Z150"/>
    <mergeCell ref="Y151:Z151"/>
    <mergeCell ref="Y152:Z152"/>
    <mergeCell ref="Y141:Z141"/>
    <mergeCell ref="Y142:Z142"/>
    <mergeCell ref="Y143:Z143"/>
    <mergeCell ref="Y144:Z144"/>
    <mergeCell ref="Y145:Z145"/>
    <mergeCell ref="Y146:Z146"/>
    <mergeCell ref="Y135:Z135"/>
    <mergeCell ref="Y136:Z136"/>
    <mergeCell ref="Y137:Z137"/>
    <mergeCell ref="Y138:Z138"/>
    <mergeCell ref="Y139:Z139"/>
    <mergeCell ref="Y140:Z140"/>
    <mergeCell ref="Y129:Z129"/>
    <mergeCell ref="Y130:Z130"/>
    <mergeCell ref="Y131:Z131"/>
    <mergeCell ref="Y132:Z132"/>
    <mergeCell ref="Y133:Z133"/>
    <mergeCell ref="Y134:Z134"/>
    <mergeCell ref="Y123:Z123"/>
    <mergeCell ref="Y124:Z124"/>
    <mergeCell ref="Y125:Z125"/>
    <mergeCell ref="Y126:Z126"/>
    <mergeCell ref="Y127:Z127"/>
    <mergeCell ref="Y128:Z128"/>
    <mergeCell ref="Y117:Z117"/>
    <mergeCell ref="Y118:Z118"/>
    <mergeCell ref="Y119:Z119"/>
    <mergeCell ref="Y120:Z120"/>
    <mergeCell ref="Y121:Z121"/>
    <mergeCell ref="Y122:Z122"/>
    <mergeCell ref="Y111:Z111"/>
    <mergeCell ref="Y112:Z112"/>
    <mergeCell ref="Y113:Z113"/>
    <mergeCell ref="Y114:Z114"/>
    <mergeCell ref="Y115:Z115"/>
    <mergeCell ref="Y116:Z116"/>
    <mergeCell ref="Y105:Z105"/>
    <mergeCell ref="Y106:Z106"/>
    <mergeCell ref="Y107:Z107"/>
    <mergeCell ref="Y108:Z108"/>
    <mergeCell ref="Y109:Z109"/>
    <mergeCell ref="Y110:Z110"/>
    <mergeCell ref="Y99:Z99"/>
    <mergeCell ref="Y100:Z100"/>
    <mergeCell ref="Y101:Z101"/>
    <mergeCell ref="Y102:Z102"/>
    <mergeCell ref="Y103:Z103"/>
    <mergeCell ref="Y104:Z104"/>
    <mergeCell ref="Y93:Z93"/>
    <mergeCell ref="Y94:Z94"/>
    <mergeCell ref="Y95:Z95"/>
    <mergeCell ref="Y96:Z96"/>
    <mergeCell ref="Y97:Z97"/>
    <mergeCell ref="Y98:Z98"/>
    <mergeCell ref="Y87:Z87"/>
    <mergeCell ref="Y88:Z88"/>
    <mergeCell ref="Y89:Z89"/>
    <mergeCell ref="Y90:Z90"/>
    <mergeCell ref="Y91:Z91"/>
    <mergeCell ref="Y92:Z92"/>
    <mergeCell ref="Y81:Z81"/>
    <mergeCell ref="Y82:Z82"/>
    <mergeCell ref="Y83:Z83"/>
    <mergeCell ref="Y84:Z84"/>
    <mergeCell ref="Y85:Z85"/>
    <mergeCell ref="Y86:Z86"/>
    <mergeCell ref="Y75:Z75"/>
    <mergeCell ref="Y76:Z76"/>
    <mergeCell ref="Y77:Z77"/>
    <mergeCell ref="Y78:Z78"/>
    <mergeCell ref="Y79:Z79"/>
    <mergeCell ref="Y80:Z80"/>
    <mergeCell ref="Y69:Z69"/>
    <mergeCell ref="Y70:Z70"/>
    <mergeCell ref="Y71:Z71"/>
    <mergeCell ref="Y72:Z72"/>
    <mergeCell ref="Y73:Z73"/>
    <mergeCell ref="Y74:Z74"/>
    <mergeCell ref="Y63:Z63"/>
    <mergeCell ref="Y64:Z64"/>
    <mergeCell ref="Y65:Z65"/>
    <mergeCell ref="Y66:Z66"/>
    <mergeCell ref="Y67:Z67"/>
    <mergeCell ref="Y68:Z68"/>
    <mergeCell ref="Y57:Z57"/>
    <mergeCell ref="Y58:Z58"/>
    <mergeCell ref="Y59:Z59"/>
    <mergeCell ref="Y60:Z60"/>
    <mergeCell ref="Y61:Z61"/>
    <mergeCell ref="Y62:Z62"/>
    <mergeCell ref="Y51:Z51"/>
    <mergeCell ref="Y52:Z52"/>
    <mergeCell ref="Y53:Z53"/>
    <mergeCell ref="Y54:Z54"/>
    <mergeCell ref="Y55:Z55"/>
    <mergeCell ref="Y56:Z56"/>
    <mergeCell ref="Y45:Z45"/>
    <mergeCell ref="Y46:Z46"/>
    <mergeCell ref="Y47:Z47"/>
    <mergeCell ref="Y48:Z48"/>
    <mergeCell ref="Y49:Z49"/>
    <mergeCell ref="Y50:Z50"/>
    <mergeCell ref="Y39:Z39"/>
    <mergeCell ref="Y40:Z40"/>
    <mergeCell ref="Y41:Z41"/>
    <mergeCell ref="Y42:Z42"/>
    <mergeCell ref="Y43:Z43"/>
    <mergeCell ref="Y44:Z44"/>
    <mergeCell ref="Y33:Z33"/>
    <mergeCell ref="Y34:Z34"/>
    <mergeCell ref="Y35:Z35"/>
    <mergeCell ref="Y36:Z36"/>
    <mergeCell ref="Y37:Z37"/>
    <mergeCell ref="Y38:Z38"/>
    <mergeCell ref="Y27:Z27"/>
    <mergeCell ref="Y28:Z28"/>
    <mergeCell ref="Y29:Z29"/>
    <mergeCell ref="Y30:Z30"/>
    <mergeCell ref="Y31:Z31"/>
    <mergeCell ref="Y32:Z32"/>
    <mergeCell ref="Y21:Z21"/>
    <mergeCell ref="Y22:Z22"/>
    <mergeCell ref="Y23:Z23"/>
    <mergeCell ref="Y24:Z24"/>
    <mergeCell ref="Y25:Z25"/>
    <mergeCell ref="Y26:Z26"/>
    <mergeCell ref="Y15:Z15"/>
    <mergeCell ref="Y16:Z16"/>
    <mergeCell ref="Y17:Z17"/>
    <mergeCell ref="Y18:Z18"/>
    <mergeCell ref="Y19:Z19"/>
    <mergeCell ref="Y20:Z20"/>
    <mergeCell ref="V826:W826"/>
    <mergeCell ref="V827:W827"/>
    <mergeCell ref="V828:W828"/>
    <mergeCell ref="V829:W829"/>
    <mergeCell ref="V830:W830"/>
    <mergeCell ref="Y10:Z10"/>
    <mergeCell ref="Y11:Z11"/>
    <mergeCell ref="Y12:Z12"/>
    <mergeCell ref="Y13:Z13"/>
    <mergeCell ref="Y14:Z14"/>
    <mergeCell ref="V820:W820"/>
    <mergeCell ref="V821:W821"/>
    <mergeCell ref="V822:W822"/>
    <mergeCell ref="V823:W823"/>
    <mergeCell ref="V824:W824"/>
    <mergeCell ref="V825:W825"/>
    <mergeCell ref="V814:W814"/>
    <mergeCell ref="V815:W815"/>
    <mergeCell ref="V816:W816"/>
    <mergeCell ref="V817:W817"/>
    <mergeCell ref="V818:W818"/>
    <mergeCell ref="V819:W819"/>
    <mergeCell ref="V808:W808"/>
    <mergeCell ref="V809:W809"/>
    <mergeCell ref="V810:W810"/>
    <mergeCell ref="V811:W811"/>
    <mergeCell ref="V812:W812"/>
    <mergeCell ref="V813:W813"/>
    <mergeCell ref="V802:W802"/>
    <mergeCell ref="V803:W803"/>
    <mergeCell ref="V804:W804"/>
    <mergeCell ref="V805:W805"/>
    <mergeCell ref="V806:W806"/>
    <mergeCell ref="V807:W807"/>
    <mergeCell ref="V796:W796"/>
    <mergeCell ref="V797:W797"/>
    <mergeCell ref="V798:W798"/>
    <mergeCell ref="V799:W799"/>
    <mergeCell ref="V800:W800"/>
    <mergeCell ref="V801:W801"/>
    <mergeCell ref="V790:W790"/>
    <mergeCell ref="V791:W791"/>
    <mergeCell ref="V792:W792"/>
    <mergeCell ref="V793:W793"/>
    <mergeCell ref="V794:W794"/>
    <mergeCell ref="V795:W795"/>
    <mergeCell ref="V784:W784"/>
    <mergeCell ref="V785:W785"/>
    <mergeCell ref="V786:W786"/>
    <mergeCell ref="V787:W787"/>
    <mergeCell ref="V788:W788"/>
    <mergeCell ref="V789:W789"/>
    <mergeCell ref="V778:W778"/>
    <mergeCell ref="V779:W779"/>
    <mergeCell ref="V780:W780"/>
    <mergeCell ref="V781:W781"/>
    <mergeCell ref="V782:W782"/>
    <mergeCell ref="V783:W783"/>
    <mergeCell ref="V772:W772"/>
    <mergeCell ref="V773:W773"/>
    <mergeCell ref="V774:W774"/>
    <mergeCell ref="V775:W775"/>
    <mergeCell ref="V776:W776"/>
    <mergeCell ref="V777:W777"/>
    <mergeCell ref="V766:W766"/>
    <mergeCell ref="V767:W767"/>
    <mergeCell ref="V768:W768"/>
    <mergeCell ref="V769:W769"/>
    <mergeCell ref="V770:W770"/>
    <mergeCell ref="V771:W771"/>
    <mergeCell ref="V760:W760"/>
    <mergeCell ref="V761:W761"/>
    <mergeCell ref="V762:W762"/>
    <mergeCell ref="V763:W763"/>
    <mergeCell ref="V764:W764"/>
    <mergeCell ref="V765:W765"/>
    <mergeCell ref="V754:W754"/>
    <mergeCell ref="V755:W755"/>
    <mergeCell ref="V756:W756"/>
    <mergeCell ref="V757:W757"/>
    <mergeCell ref="V758:W758"/>
    <mergeCell ref="V759:W759"/>
    <mergeCell ref="V748:W748"/>
    <mergeCell ref="V749:W749"/>
    <mergeCell ref="V750:W750"/>
    <mergeCell ref="V751:W751"/>
    <mergeCell ref="V752:W752"/>
    <mergeCell ref="V753:W753"/>
    <mergeCell ref="V742:W742"/>
    <mergeCell ref="V743:W743"/>
    <mergeCell ref="V744:W744"/>
    <mergeCell ref="V745:W745"/>
    <mergeCell ref="V746:W746"/>
    <mergeCell ref="V747:W747"/>
    <mergeCell ref="V736:W736"/>
    <mergeCell ref="V737:W737"/>
    <mergeCell ref="V738:W738"/>
    <mergeCell ref="V739:W739"/>
    <mergeCell ref="V740:W740"/>
    <mergeCell ref="V741:W741"/>
    <mergeCell ref="V730:W730"/>
    <mergeCell ref="V731:W731"/>
    <mergeCell ref="V732:W732"/>
    <mergeCell ref="V733:W733"/>
    <mergeCell ref="V734:W734"/>
    <mergeCell ref="V735:W735"/>
    <mergeCell ref="V724:W724"/>
    <mergeCell ref="V725:W725"/>
    <mergeCell ref="V726:W726"/>
    <mergeCell ref="V727:W727"/>
    <mergeCell ref="V728:W728"/>
    <mergeCell ref="V729:W729"/>
    <mergeCell ref="V718:W718"/>
    <mergeCell ref="V719:W719"/>
    <mergeCell ref="V720:W720"/>
    <mergeCell ref="V721:W721"/>
    <mergeCell ref="V722:W722"/>
    <mergeCell ref="V723:W723"/>
    <mergeCell ref="V712:W712"/>
    <mergeCell ref="V713:W713"/>
    <mergeCell ref="V714:W714"/>
    <mergeCell ref="V715:W715"/>
    <mergeCell ref="V716:W716"/>
    <mergeCell ref="V717:W717"/>
    <mergeCell ref="V706:W706"/>
    <mergeCell ref="V707:W707"/>
    <mergeCell ref="V708:W708"/>
    <mergeCell ref="V709:W709"/>
    <mergeCell ref="V710:W710"/>
    <mergeCell ref="V711:W711"/>
    <mergeCell ref="V700:W700"/>
    <mergeCell ref="V701:W701"/>
    <mergeCell ref="V702:W702"/>
    <mergeCell ref="V703:W703"/>
    <mergeCell ref="V704:W704"/>
    <mergeCell ref="V705:W705"/>
    <mergeCell ref="V694:W694"/>
    <mergeCell ref="V695:W695"/>
    <mergeCell ref="V696:W696"/>
    <mergeCell ref="V697:W697"/>
    <mergeCell ref="V698:W698"/>
    <mergeCell ref="V699:W699"/>
    <mergeCell ref="V688:W688"/>
    <mergeCell ref="V689:W689"/>
    <mergeCell ref="V690:W690"/>
    <mergeCell ref="V691:W691"/>
    <mergeCell ref="V692:W692"/>
    <mergeCell ref="V693:W693"/>
    <mergeCell ref="V682:W682"/>
    <mergeCell ref="V683:W683"/>
    <mergeCell ref="V684:W684"/>
    <mergeCell ref="V685:W685"/>
    <mergeCell ref="V686:W686"/>
    <mergeCell ref="V687:W687"/>
    <mergeCell ref="V676:W676"/>
    <mergeCell ref="V677:W677"/>
    <mergeCell ref="V678:W678"/>
    <mergeCell ref="V679:W679"/>
    <mergeCell ref="V680:W680"/>
    <mergeCell ref="V681:W681"/>
    <mergeCell ref="V670:W670"/>
    <mergeCell ref="V671:W671"/>
    <mergeCell ref="V672:W672"/>
    <mergeCell ref="V673:W673"/>
    <mergeCell ref="V674:W674"/>
    <mergeCell ref="V675:W675"/>
    <mergeCell ref="V664:W664"/>
    <mergeCell ref="V665:W665"/>
    <mergeCell ref="V666:W666"/>
    <mergeCell ref="V667:W667"/>
    <mergeCell ref="V668:W668"/>
    <mergeCell ref="V669:W669"/>
    <mergeCell ref="V658:W658"/>
    <mergeCell ref="V659:W659"/>
    <mergeCell ref="V660:W660"/>
    <mergeCell ref="V661:W661"/>
    <mergeCell ref="V662:W662"/>
    <mergeCell ref="V663:W663"/>
    <mergeCell ref="V652:W652"/>
    <mergeCell ref="V653:W653"/>
    <mergeCell ref="V654:W654"/>
    <mergeCell ref="V655:W655"/>
    <mergeCell ref="V656:W656"/>
    <mergeCell ref="V657:W657"/>
    <mergeCell ref="V646:W646"/>
    <mergeCell ref="V647:W647"/>
    <mergeCell ref="V648:W648"/>
    <mergeCell ref="V649:W649"/>
    <mergeCell ref="V650:W650"/>
    <mergeCell ref="V651:W651"/>
    <mergeCell ref="V640:W640"/>
    <mergeCell ref="V641:W641"/>
    <mergeCell ref="V642:W642"/>
    <mergeCell ref="V643:W643"/>
    <mergeCell ref="V644:W644"/>
    <mergeCell ref="V645:W645"/>
    <mergeCell ref="V634:W634"/>
    <mergeCell ref="V635:W635"/>
    <mergeCell ref="V636:W636"/>
    <mergeCell ref="V637:W637"/>
    <mergeCell ref="V638:W638"/>
    <mergeCell ref="V639:W639"/>
    <mergeCell ref="V628:W628"/>
    <mergeCell ref="V629:W629"/>
    <mergeCell ref="V630:W630"/>
    <mergeCell ref="V631:W631"/>
    <mergeCell ref="V632:W632"/>
    <mergeCell ref="V633:W633"/>
    <mergeCell ref="V622:W622"/>
    <mergeCell ref="V623:W623"/>
    <mergeCell ref="V624:W624"/>
    <mergeCell ref="V625:W625"/>
    <mergeCell ref="V626:W626"/>
    <mergeCell ref="V627:W627"/>
    <mergeCell ref="V616:W616"/>
    <mergeCell ref="V617:W617"/>
    <mergeCell ref="V618:W618"/>
    <mergeCell ref="V619:W619"/>
    <mergeCell ref="V620:W620"/>
    <mergeCell ref="V621:W621"/>
    <mergeCell ref="V610:W610"/>
    <mergeCell ref="V611:W611"/>
    <mergeCell ref="V612:W612"/>
    <mergeCell ref="V613:W613"/>
    <mergeCell ref="V614:W614"/>
    <mergeCell ref="V615:W615"/>
    <mergeCell ref="V604:W604"/>
    <mergeCell ref="V605:W605"/>
    <mergeCell ref="V606:W606"/>
    <mergeCell ref="V607:W607"/>
    <mergeCell ref="V608:W608"/>
    <mergeCell ref="V609:W609"/>
    <mergeCell ref="V598:W598"/>
    <mergeCell ref="V599:W599"/>
    <mergeCell ref="V600:W600"/>
    <mergeCell ref="V601:W601"/>
    <mergeCell ref="V602:W602"/>
    <mergeCell ref="V603:W603"/>
    <mergeCell ref="V592:W592"/>
    <mergeCell ref="V593:W593"/>
    <mergeCell ref="V594:W594"/>
    <mergeCell ref="V595:W595"/>
    <mergeCell ref="V596:W596"/>
    <mergeCell ref="V597:W597"/>
    <mergeCell ref="V586:W586"/>
    <mergeCell ref="V587:W587"/>
    <mergeCell ref="V588:W588"/>
    <mergeCell ref="V589:W589"/>
    <mergeCell ref="V590:W590"/>
    <mergeCell ref="V591:W591"/>
    <mergeCell ref="V580:W580"/>
    <mergeCell ref="V581:W581"/>
    <mergeCell ref="V582:W582"/>
    <mergeCell ref="V583:W583"/>
    <mergeCell ref="V584:W584"/>
    <mergeCell ref="V585:W585"/>
    <mergeCell ref="V574:W574"/>
    <mergeCell ref="V575:W575"/>
    <mergeCell ref="V576:W576"/>
    <mergeCell ref="V577:W577"/>
    <mergeCell ref="V578:W578"/>
    <mergeCell ref="V579:W579"/>
    <mergeCell ref="V568:W568"/>
    <mergeCell ref="V569:W569"/>
    <mergeCell ref="V570:W570"/>
    <mergeCell ref="V571:W571"/>
    <mergeCell ref="V572:W572"/>
    <mergeCell ref="V573:W573"/>
    <mergeCell ref="V562:W562"/>
    <mergeCell ref="V563:W563"/>
    <mergeCell ref="V564:W564"/>
    <mergeCell ref="V565:W565"/>
    <mergeCell ref="V566:W566"/>
    <mergeCell ref="V567:W567"/>
    <mergeCell ref="V556:W556"/>
    <mergeCell ref="V557:W557"/>
    <mergeCell ref="V558:W558"/>
    <mergeCell ref="V559:W559"/>
    <mergeCell ref="V560:W560"/>
    <mergeCell ref="V561:W561"/>
    <mergeCell ref="V550:W550"/>
    <mergeCell ref="V551:W551"/>
    <mergeCell ref="V552:W552"/>
    <mergeCell ref="V553:W553"/>
    <mergeCell ref="V554:W554"/>
    <mergeCell ref="V555:W555"/>
    <mergeCell ref="V544:W544"/>
    <mergeCell ref="V545:W545"/>
    <mergeCell ref="V546:W546"/>
    <mergeCell ref="V547:W547"/>
    <mergeCell ref="V548:W548"/>
    <mergeCell ref="V549:W549"/>
    <mergeCell ref="V538:W538"/>
    <mergeCell ref="V539:W539"/>
    <mergeCell ref="V540:W540"/>
    <mergeCell ref="V541:W541"/>
    <mergeCell ref="V542:W542"/>
    <mergeCell ref="V543:W543"/>
    <mergeCell ref="V532:W532"/>
    <mergeCell ref="V533:W533"/>
    <mergeCell ref="V534:W534"/>
    <mergeCell ref="V535:W535"/>
    <mergeCell ref="V536:W536"/>
    <mergeCell ref="V537:W537"/>
    <mergeCell ref="V526:W526"/>
    <mergeCell ref="V527:W527"/>
    <mergeCell ref="V528:W528"/>
    <mergeCell ref="V529:W529"/>
    <mergeCell ref="V530:W530"/>
    <mergeCell ref="V531:W531"/>
    <mergeCell ref="V520:W520"/>
    <mergeCell ref="V521:W521"/>
    <mergeCell ref="V522:W522"/>
    <mergeCell ref="V523:W523"/>
    <mergeCell ref="V524:W524"/>
    <mergeCell ref="V525:W525"/>
    <mergeCell ref="V514:W514"/>
    <mergeCell ref="V515:W515"/>
    <mergeCell ref="V516:W516"/>
    <mergeCell ref="V517:W517"/>
    <mergeCell ref="V518:W518"/>
    <mergeCell ref="V519:W519"/>
    <mergeCell ref="V508:W508"/>
    <mergeCell ref="V509:W509"/>
    <mergeCell ref="V510:W510"/>
    <mergeCell ref="V511:W511"/>
    <mergeCell ref="V512:W512"/>
    <mergeCell ref="V513:W513"/>
    <mergeCell ref="V502:W502"/>
    <mergeCell ref="V503:W503"/>
    <mergeCell ref="V504:W504"/>
    <mergeCell ref="V505:W505"/>
    <mergeCell ref="V506:W506"/>
    <mergeCell ref="V507:W507"/>
    <mergeCell ref="V496:W496"/>
    <mergeCell ref="V497:W497"/>
    <mergeCell ref="V498:W498"/>
    <mergeCell ref="V499:W499"/>
    <mergeCell ref="V500:W500"/>
    <mergeCell ref="V501:W501"/>
    <mergeCell ref="V490:W490"/>
    <mergeCell ref="V491:W491"/>
    <mergeCell ref="V492:W492"/>
    <mergeCell ref="V493:W493"/>
    <mergeCell ref="V494:W494"/>
    <mergeCell ref="V495:W495"/>
    <mergeCell ref="V484:W484"/>
    <mergeCell ref="V485:W485"/>
    <mergeCell ref="V486:W486"/>
    <mergeCell ref="V487:W487"/>
    <mergeCell ref="V488:W488"/>
    <mergeCell ref="V489:W489"/>
    <mergeCell ref="V478:W478"/>
    <mergeCell ref="V479:W479"/>
    <mergeCell ref="V480:W480"/>
    <mergeCell ref="V481:W481"/>
    <mergeCell ref="V482:W482"/>
    <mergeCell ref="V483:W483"/>
    <mergeCell ref="V472:W472"/>
    <mergeCell ref="V473:W473"/>
    <mergeCell ref="V474:W474"/>
    <mergeCell ref="V475:W475"/>
    <mergeCell ref="V476:W476"/>
    <mergeCell ref="V477:W477"/>
    <mergeCell ref="V466:W466"/>
    <mergeCell ref="V467:W467"/>
    <mergeCell ref="V468:W468"/>
    <mergeCell ref="V469:W469"/>
    <mergeCell ref="V470:W470"/>
    <mergeCell ref="V471:W471"/>
    <mergeCell ref="V460:W460"/>
    <mergeCell ref="V461:W461"/>
    <mergeCell ref="V462:W462"/>
    <mergeCell ref="V463:W463"/>
    <mergeCell ref="V464:W464"/>
    <mergeCell ref="V465:W465"/>
    <mergeCell ref="V454:W454"/>
    <mergeCell ref="V455:W455"/>
    <mergeCell ref="V456:W456"/>
    <mergeCell ref="V457:W457"/>
    <mergeCell ref="V458:W458"/>
    <mergeCell ref="V459:W459"/>
    <mergeCell ref="V448:W448"/>
    <mergeCell ref="V449:W449"/>
    <mergeCell ref="V450:W450"/>
    <mergeCell ref="V451:W451"/>
    <mergeCell ref="V452:W452"/>
    <mergeCell ref="V453:W453"/>
    <mergeCell ref="V442:W442"/>
    <mergeCell ref="V443:W443"/>
    <mergeCell ref="V444:W444"/>
    <mergeCell ref="V445:W445"/>
    <mergeCell ref="V446:W446"/>
    <mergeCell ref="V447:W447"/>
    <mergeCell ref="V436:W436"/>
    <mergeCell ref="V437:W437"/>
    <mergeCell ref="V438:W438"/>
    <mergeCell ref="V439:W439"/>
    <mergeCell ref="V440:W440"/>
    <mergeCell ref="V441:W441"/>
    <mergeCell ref="V430:W430"/>
    <mergeCell ref="V431:W431"/>
    <mergeCell ref="V432:W432"/>
    <mergeCell ref="V433:W433"/>
    <mergeCell ref="V434:W434"/>
    <mergeCell ref="V435:W435"/>
    <mergeCell ref="V424:W424"/>
    <mergeCell ref="V425:W425"/>
    <mergeCell ref="V426:W426"/>
    <mergeCell ref="V427:W427"/>
    <mergeCell ref="V428:W428"/>
    <mergeCell ref="V429:W429"/>
    <mergeCell ref="V418:W418"/>
    <mergeCell ref="V419:W419"/>
    <mergeCell ref="V420:W420"/>
    <mergeCell ref="V421:W421"/>
    <mergeCell ref="V422:W422"/>
    <mergeCell ref="V423:W423"/>
    <mergeCell ref="V412:W412"/>
    <mergeCell ref="V413:W413"/>
    <mergeCell ref="V414:W414"/>
    <mergeCell ref="V415:W415"/>
    <mergeCell ref="V416:W416"/>
    <mergeCell ref="V417:W417"/>
    <mergeCell ref="V406:W406"/>
    <mergeCell ref="V407:W407"/>
    <mergeCell ref="V408:W408"/>
    <mergeCell ref="V409:W409"/>
    <mergeCell ref="V410:W410"/>
    <mergeCell ref="V411:W411"/>
    <mergeCell ref="V400:W400"/>
    <mergeCell ref="V401:W401"/>
    <mergeCell ref="V402:W402"/>
    <mergeCell ref="V403:W403"/>
    <mergeCell ref="V404:W404"/>
    <mergeCell ref="V405:W405"/>
    <mergeCell ref="V394:W394"/>
    <mergeCell ref="V395:W395"/>
    <mergeCell ref="V396:W396"/>
    <mergeCell ref="V397:W397"/>
    <mergeCell ref="V398:W398"/>
    <mergeCell ref="V399:W399"/>
    <mergeCell ref="V388:W388"/>
    <mergeCell ref="V389:W389"/>
    <mergeCell ref="V390:W390"/>
    <mergeCell ref="V391:W391"/>
    <mergeCell ref="V392:W392"/>
    <mergeCell ref="V393:W393"/>
    <mergeCell ref="V382:W382"/>
    <mergeCell ref="V383:W383"/>
    <mergeCell ref="V384:W384"/>
    <mergeCell ref="V385:W385"/>
    <mergeCell ref="V386:W386"/>
    <mergeCell ref="V387:W387"/>
    <mergeCell ref="V376:W376"/>
    <mergeCell ref="V377:W377"/>
    <mergeCell ref="V378:W378"/>
    <mergeCell ref="V379:W379"/>
    <mergeCell ref="V380:W380"/>
    <mergeCell ref="V381:W381"/>
    <mergeCell ref="V370:W370"/>
    <mergeCell ref="V371:W371"/>
    <mergeCell ref="V372:W372"/>
    <mergeCell ref="V373:W373"/>
    <mergeCell ref="V374:W374"/>
    <mergeCell ref="V375:W375"/>
    <mergeCell ref="V364:W364"/>
    <mergeCell ref="V365:W365"/>
    <mergeCell ref="V366:W366"/>
    <mergeCell ref="V367:W367"/>
    <mergeCell ref="V368:W368"/>
    <mergeCell ref="V369:W369"/>
    <mergeCell ref="V358:W358"/>
    <mergeCell ref="V359:W359"/>
    <mergeCell ref="V360:W360"/>
    <mergeCell ref="V361:W361"/>
    <mergeCell ref="V362:W362"/>
    <mergeCell ref="V363:W363"/>
    <mergeCell ref="V352:W352"/>
    <mergeCell ref="V353:W353"/>
    <mergeCell ref="V354:W354"/>
    <mergeCell ref="V355:W355"/>
    <mergeCell ref="V356:W356"/>
    <mergeCell ref="V357:W357"/>
    <mergeCell ref="V346:W346"/>
    <mergeCell ref="V347:W347"/>
    <mergeCell ref="V348:W348"/>
    <mergeCell ref="V349:W349"/>
    <mergeCell ref="V350:W350"/>
    <mergeCell ref="V351:W351"/>
    <mergeCell ref="V340:W340"/>
    <mergeCell ref="V341:W341"/>
    <mergeCell ref="V342:W342"/>
    <mergeCell ref="V343:W343"/>
    <mergeCell ref="V344:W344"/>
    <mergeCell ref="V345:W345"/>
    <mergeCell ref="V334:W334"/>
    <mergeCell ref="V335:W335"/>
    <mergeCell ref="V336:W336"/>
    <mergeCell ref="V337:W337"/>
    <mergeCell ref="V338:W338"/>
    <mergeCell ref="V339:W339"/>
    <mergeCell ref="V328:W328"/>
    <mergeCell ref="V329:W329"/>
    <mergeCell ref="V330:W330"/>
    <mergeCell ref="V331:W331"/>
    <mergeCell ref="V332:W332"/>
    <mergeCell ref="V333:W333"/>
    <mergeCell ref="V322:W322"/>
    <mergeCell ref="V323:W323"/>
    <mergeCell ref="V324:W324"/>
    <mergeCell ref="V325:W325"/>
    <mergeCell ref="V326:W326"/>
    <mergeCell ref="V327:W327"/>
    <mergeCell ref="V316:W316"/>
    <mergeCell ref="V317:W317"/>
    <mergeCell ref="V318:W318"/>
    <mergeCell ref="V319:W319"/>
    <mergeCell ref="V320:W320"/>
    <mergeCell ref="V321:W321"/>
    <mergeCell ref="V310:W310"/>
    <mergeCell ref="V311:W311"/>
    <mergeCell ref="V312:W312"/>
    <mergeCell ref="V313:W313"/>
    <mergeCell ref="V314:W314"/>
    <mergeCell ref="V315:W315"/>
    <mergeCell ref="V304:W304"/>
    <mergeCell ref="V305:W305"/>
    <mergeCell ref="V306:W306"/>
    <mergeCell ref="V307:W307"/>
    <mergeCell ref="V308:W308"/>
    <mergeCell ref="V309:W309"/>
    <mergeCell ref="V298:W298"/>
    <mergeCell ref="V299:W299"/>
    <mergeCell ref="V300:W300"/>
    <mergeCell ref="V301:W301"/>
    <mergeCell ref="V302:W302"/>
    <mergeCell ref="V303:W303"/>
    <mergeCell ref="V292:W292"/>
    <mergeCell ref="V293:W293"/>
    <mergeCell ref="V294:W294"/>
    <mergeCell ref="V295:W295"/>
    <mergeCell ref="V296:W296"/>
    <mergeCell ref="V297:W297"/>
    <mergeCell ref="V286:W286"/>
    <mergeCell ref="V287:W287"/>
    <mergeCell ref="V288:W288"/>
    <mergeCell ref="V289:W289"/>
    <mergeCell ref="V290:W290"/>
    <mergeCell ref="V291:W291"/>
    <mergeCell ref="V280:W280"/>
    <mergeCell ref="V281:W281"/>
    <mergeCell ref="V282:W282"/>
    <mergeCell ref="V283:W283"/>
    <mergeCell ref="V284:W284"/>
    <mergeCell ref="V285:W285"/>
    <mergeCell ref="V274:W274"/>
    <mergeCell ref="V275:W275"/>
    <mergeCell ref="V276:W276"/>
    <mergeCell ref="V277:W277"/>
    <mergeCell ref="V278:W278"/>
    <mergeCell ref="V279:W279"/>
    <mergeCell ref="V268:W268"/>
    <mergeCell ref="V269:W269"/>
    <mergeCell ref="V270:W270"/>
    <mergeCell ref="V271:W271"/>
    <mergeCell ref="V272:W272"/>
    <mergeCell ref="V273:W273"/>
    <mergeCell ref="V262:W262"/>
    <mergeCell ref="V263:W263"/>
    <mergeCell ref="V264:W264"/>
    <mergeCell ref="V265:W265"/>
    <mergeCell ref="V266:W266"/>
    <mergeCell ref="V267:W267"/>
    <mergeCell ref="V256:W256"/>
    <mergeCell ref="V257:W257"/>
    <mergeCell ref="V258:W258"/>
    <mergeCell ref="V259:W259"/>
    <mergeCell ref="V260:W260"/>
    <mergeCell ref="V261:W261"/>
    <mergeCell ref="V250:W250"/>
    <mergeCell ref="V251:W251"/>
    <mergeCell ref="V252:W252"/>
    <mergeCell ref="V253:W253"/>
    <mergeCell ref="V254:W254"/>
    <mergeCell ref="V255:W255"/>
    <mergeCell ref="V244:W244"/>
    <mergeCell ref="V245:W245"/>
    <mergeCell ref="V246:W246"/>
    <mergeCell ref="V247:W247"/>
    <mergeCell ref="V248:W248"/>
    <mergeCell ref="V249:W249"/>
    <mergeCell ref="V238:W238"/>
    <mergeCell ref="V239:W239"/>
    <mergeCell ref="V240:W240"/>
    <mergeCell ref="V241:W241"/>
    <mergeCell ref="V242:W242"/>
    <mergeCell ref="V243:W243"/>
    <mergeCell ref="V232:W232"/>
    <mergeCell ref="V233:W233"/>
    <mergeCell ref="V234:W234"/>
    <mergeCell ref="V235:W235"/>
    <mergeCell ref="V236:W236"/>
    <mergeCell ref="V237:W237"/>
    <mergeCell ref="V226:W226"/>
    <mergeCell ref="V227:W227"/>
    <mergeCell ref="V228:W228"/>
    <mergeCell ref="V229:W229"/>
    <mergeCell ref="V230:W230"/>
    <mergeCell ref="V231:W231"/>
    <mergeCell ref="V220:W220"/>
    <mergeCell ref="V221:W221"/>
    <mergeCell ref="V222:W222"/>
    <mergeCell ref="V223:W223"/>
    <mergeCell ref="V224:W224"/>
    <mergeCell ref="V225:W225"/>
    <mergeCell ref="V214:W214"/>
    <mergeCell ref="V215:W215"/>
    <mergeCell ref="V216:W216"/>
    <mergeCell ref="V217:W217"/>
    <mergeCell ref="V218:W218"/>
    <mergeCell ref="V219:W219"/>
    <mergeCell ref="V208:W208"/>
    <mergeCell ref="V209:W209"/>
    <mergeCell ref="V210:W210"/>
    <mergeCell ref="V211:W211"/>
    <mergeCell ref="V212:W212"/>
    <mergeCell ref="V213:W213"/>
    <mergeCell ref="V202:W202"/>
    <mergeCell ref="V203:W203"/>
    <mergeCell ref="V204:W204"/>
    <mergeCell ref="V205:W205"/>
    <mergeCell ref="V206:W206"/>
    <mergeCell ref="V207:W207"/>
    <mergeCell ref="V196:W196"/>
    <mergeCell ref="V197:W197"/>
    <mergeCell ref="V198:W198"/>
    <mergeCell ref="V199:W199"/>
    <mergeCell ref="V200:W200"/>
    <mergeCell ref="V201:W201"/>
    <mergeCell ref="V190:W190"/>
    <mergeCell ref="V191:W191"/>
    <mergeCell ref="V192:W192"/>
    <mergeCell ref="V193:W193"/>
    <mergeCell ref="V194:W194"/>
    <mergeCell ref="V195:W195"/>
    <mergeCell ref="V184:W184"/>
    <mergeCell ref="V185:W185"/>
    <mergeCell ref="V186:W186"/>
    <mergeCell ref="V187:W187"/>
    <mergeCell ref="V188:W188"/>
    <mergeCell ref="V189:W189"/>
    <mergeCell ref="V178:W178"/>
    <mergeCell ref="V179:W179"/>
    <mergeCell ref="V180:W180"/>
    <mergeCell ref="V181:W181"/>
    <mergeCell ref="V182:W182"/>
    <mergeCell ref="V183:W183"/>
    <mergeCell ref="V172:W172"/>
    <mergeCell ref="V173:W173"/>
    <mergeCell ref="V174:W174"/>
    <mergeCell ref="V175:W175"/>
    <mergeCell ref="V176:W176"/>
    <mergeCell ref="V177:W177"/>
    <mergeCell ref="V166:W166"/>
    <mergeCell ref="V167:W167"/>
    <mergeCell ref="V168:W168"/>
    <mergeCell ref="V169:W169"/>
    <mergeCell ref="V170:W170"/>
    <mergeCell ref="V171:W171"/>
    <mergeCell ref="V160:W160"/>
    <mergeCell ref="V161:W161"/>
    <mergeCell ref="V162:W162"/>
    <mergeCell ref="V163:W163"/>
    <mergeCell ref="V164:W164"/>
    <mergeCell ref="V165:W165"/>
    <mergeCell ref="V154:W154"/>
    <mergeCell ref="V155:W155"/>
    <mergeCell ref="V156:W156"/>
    <mergeCell ref="V157:W157"/>
    <mergeCell ref="V158:W158"/>
    <mergeCell ref="V159:W159"/>
    <mergeCell ref="V148:W148"/>
    <mergeCell ref="V149:W149"/>
    <mergeCell ref="V150:W150"/>
    <mergeCell ref="V151:W151"/>
    <mergeCell ref="V152:W152"/>
    <mergeCell ref="V153:W153"/>
    <mergeCell ref="V142:W142"/>
    <mergeCell ref="V143:W143"/>
    <mergeCell ref="V144:W144"/>
    <mergeCell ref="V145:W145"/>
    <mergeCell ref="V146:W146"/>
    <mergeCell ref="V147:W147"/>
    <mergeCell ref="V136:W136"/>
    <mergeCell ref="V137:W137"/>
    <mergeCell ref="V138:W138"/>
    <mergeCell ref="V139:W139"/>
    <mergeCell ref="V140:W140"/>
    <mergeCell ref="V141:W141"/>
    <mergeCell ref="V130:W130"/>
    <mergeCell ref="V131:W131"/>
    <mergeCell ref="V132:W132"/>
    <mergeCell ref="V133:W133"/>
    <mergeCell ref="V134:W134"/>
    <mergeCell ref="V135:W135"/>
    <mergeCell ref="V124:W124"/>
    <mergeCell ref="V125:W125"/>
    <mergeCell ref="V126:W126"/>
    <mergeCell ref="V127:W127"/>
    <mergeCell ref="V128:W128"/>
    <mergeCell ref="V129:W129"/>
    <mergeCell ref="V118:W118"/>
    <mergeCell ref="V119:W119"/>
    <mergeCell ref="V120:W120"/>
    <mergeCell ref="V121:W121"/>
    <mergeCell ref="V122:W122"/>
    <mergeCell ref="V123:W123"/>
    <mergeCell ref="V112:W112"/>
    <mergeCell ref="V113:W113"/>
    <mergeCell ref="V114:W114"/>
    <mergeCell ref="V115:W115"/>
    <mergeCell ref="V116:W116"/>
    <mergeCell ref="V117:W117"/>
    <mergeCell ref="V106:W106"/>
    <mergeCell ref="V107:W107"/>
    <mergeCell ref="V108:W108"/>
    <mergeCell ref="V109:W109"/>
    <mergeCell ref="V110:W110"/>
    <mergeCell ref="V111:W111"/>
    <mergeCell ref="V100:W100"/>
    <mergeCell ref="V101:W101"/>
    <mergeCell ref="V102:W102"/>
    <mergeCell ref="V103:W103"/>
    <mergeCell ref="V104:W104"/>
    <mergeCell ref="V105:W105"/>
    <mergeCell ref="V94:W94"/>
    <mergeCell ref="V95:W95"/>
    <mergeCell ref="V96:W96"/>
    <mergeCell ref="V97:W97"/>
    <mergeCell ref="V98:W98"/>
    <mergeCell ref="V99:W99"/>
    <mergeCell ref="V88:W88"/>
    <mergeCell ref="V89:W89"/>
    <mergeCell ref="V90:W90"/>
    <mergeCell ref="V91:W91"/>
    <mergeCell ref="V92:W92"/>
    <mergeCell ref="V93:W93"/>
    <mergeCell ref="V82:W82"/>
    <mergeCell ref="V83:W83"/>
    <mergeCell ref="V84:W84"/>
    <mergeCell ref="V85:W85"/>
    <mergeCell ref="V86:W86"/>
    <mergeCell ref="V87:W87"/>
    <mergeCell ref="V76:W76"/>
    <mergeCell ref="V77:W77"/>
    <mergeCell ref="V78:W78"/>
    <mergeCell ref="V79:W79"/>
    <mergeCell ref="V80:W80"/>
    <mergeCell ref="V81:W81"/>
    <mergeCell ref="V70:W70"/>
    <mergeCell ref="V71:W71"/>
    <mergeCell ref="V72:W72"/>
    <mergeCell ref="V73:W73"/>
    <mergeCell ref="V74:W74"/>
    <mergeCell ref="V75:W75"/>
    <mergeCell ref="V64:W64"/>
    <mergeCell ref="V65:W65"/>
    <mergeCell ref="V66:W66"/>
    <mergeCell ref="V67:W67"/>
    <mergeCell ref="V68:W68"/>
    <mergeCell ref="V69:W69"/>
    <mergeCell ref="V58:W58"/>
    <mergeCell ref="V59:W59"/>
    <mergeCell ref="V60:W60"/>
    <mergeCell ref="V61:W61"/>
    <mergeCell ref="V62:W62"/>
    <mergeCell ref="V63:W63"/>
    <mergeCell ref="V52:W52"/>
    <mergeCell ref="V53:W53"/>
    <mergeCell ref="V54:W54"/>
    <mergeCell ref="V55:W55"/>
    <mergeCell ref="V56:W56"/>
    <mergeCell ref="V57:W57"/>
    <mergeCell ref="V47:W47"/>
    <mergeCell ref="V48:W48"/>
    <mergeCell ref="V49:W49"/>
    <mergeCell ref="V50:W50"/>
    <mergeCell ref="V51:W51"/>
    <mergeCell ref="V40:W40"/>
    <mergeCell ref="V41:W41"/>
    <mergeCell ref="V42:W42"/>
    <mergeCell ref="V43:W43"/>
    <mergeCell ref="V44:W44"/>
    <mergeCell ref="V45:W45"/>
    <mergeCell ref="V34:W34"/>
    <mergeCell ref="V35:W35"/>
    <mergeCell ref="V36:W36"/>
    <mergeCell ref="V37:W37"/>
    <mergeCell ref="V38:W38"/>
    <mergeCell ref="V39:W39"/>
    <mergeCell ref="V30:W30"/>
    <mergeCell ref="V31:W31"/>
    <mergeCell ref="V32:W32"/>
    <mergeCell ref="V33:W33"/>
    <mergeCell ref="V22:W22"/>
    <mergeCell ref="V23:W23"/>
    <mergeCell ref="V24:W24"/>
    <mergeCell ref="V25:W25"/>
    <mergeCell ref="V26:W26"/>
    <mergeCell ref="V27:W27"/>
    <mergeCell ref="V16:W16"/>
    <mergeCell ref="V17:W17"/>
    <mergeCell ref="V18:W18"/>
    <mergeCell ref="V19:W19"/>
    <mergeCell ref="V20:W20"/>
    <mergeCell ref="V21:W21"/>
    <mergeCell ref="V46:W46"/>
    <mergeCell ref="V12:W12"/>
    <mergeCell ref="V13:W13"/>
    <mergeCell ref="V14:W14"/>
    <mergeCell ref="V15:W15"/>
    <mergeCell ref="S825:T825"/>
    <mergeCell ref="S826:T826"/>
    <mergeCell ref="S827:T827"/>
    <mergeCell ref="S828:T828"/>
    <mergeCell ref="S829:T829"/>
    <mergeCell ref="S830:T830"/>
    <mergeCell ref="S819:T819"/>
    <mergeCell ref="S820:T820"/>
    <mergeCell ref="S821:T821"/>
    <mergeCell ref="S822:T822"/>
    <mergeCell ref="S823:T823"/>
    <mergeCell ref="S824:T824"/>
    <mergeCell ref="S813:T813"/>
    <mergeCell ref="S814:T814"/>
    <mergeCell ref="S815:T815"/>
    <mergeCell ref="S816:T816"/>
    <mergeCell ref="S817:T817"/>
    <mergeCell ref="S818:T818"/>
    <mergeCell ref="S807:T807"/>
    <mergeCell ref="S808:T808"/>
    <mergeCell ref="S809:T809"/>
    <mergeCell ref="S810:T810"/>
    <mergeCell ref="S811:T811"/>
    <mergeCell ref="S812:T812"/>
    <mergeCell ref="S801:T801"/>
    <mergeCell ref="S802:T802"/>
    <mergeCell ref="V28:W28"/>
    <mergeCell ref="V29:W29"/>
    <mergeCell ref="S803:T803"/>
    <mergeCell ref="S804:T804"/>
    <mergeCell ref="S805:T805"/>
    <mergeCell ref="S806:T806"/>
    <mergeCell ref="S795:T795"/>
    <mergeCell ref="S796:T796"/>
    <mergeCell ref="S797:T797"/>
    <mergeCell ref="S798:T798"/>
    <mergeCell ref="S799:T799"/>
    <mergeCell ref="S800:T800"/>
    <mergeCell ref="S789:T789"/>
    <mergeCell ref="S790:T790"/>
    <mergeCell ref="S791:T791"/>
    <mergeCell ref="S792:T792"/>
    <mergeCell ref="S793:T793"/>
    <mergeCell ref="S794:T794"/>
    <mergeCell ref="S783:T783"/>
    <mergeCell ref="S784:T784"/>
    <mergeCell ref="S785:T785"/>
    <mergeCell ref="S786:T786"/>
    <mergeCell ref="S787:T787"/>
    <mergeCell ref="S788:T788"/>
    <mergeCell ref="S777:T777"/>
    <mergeCell ref="S778:T778"/>
    <mergeCell ref="S779:T779"/>
    <mergeCell ref="S780:T780"/>
    <mergeCell ref="S781:T781"/>
    <mergeCell ref="S782:T782"/>
    <mergeCell ref="S771:T771"/>
    <mergeCell ref="S772:T772"/>
    <mergeCell ref="S773:T773"/>
    <mergeCell ref="S774:T774"/>
    <mergeCell ref="S775:T775"/>
    <mergeCell ref="S776:T776"/>
    <mergeCell ref="S765:T765"/>
    <mergeCell ref="S766:T766"/>
    <mergeCell ref="S767:T767"/>
    <mergeCell ref="S768:T768"/>
    <mergeCell ref="S769:T769"/>
    <mergeCell ref="S770:T770"/>
    <mergeCell ref="S759:T759"/>
    <mergeCell ref="S760:T760"/>
    <mergeCell ref="S761:T761"/>
    <mergeCell ref="S762:T762"/>
    <mergeCell ref="S763:T763"/>
    <mergeCell ref="S764:T764"/>
    <mergeCell ref="S753:T753"/>
    <mergeCell ref="S754:T754"/>
    <mergeCell ref="S755:T755"/>
    <mergeCell ref="S756:T756"/>
    <mergeCell ref="S757:T757"/>
    <mergeCell ref="S758:T758"/>
    <mergeCell ref="S747:T747"/>
    <mergeCell ref="S748:T748"/>
    <mergeCell ref="S749:T749"/>
    <mergeCell ref="S750:T750"/>
    <mergeCell ref="S751:T751"/>
    <mergeCell ref="S752:T752"/>
    <mergeCell ref="S741:T741"/>
    <mergeCell ref="S742:T742"/>
    <mergeCell ref="S743:T743"/>
    <mergeCell ref="S744:T744"/>
    <mergeCell ref="S745:T745"/>
    <mergeCell ref="S746:T746"/>
    <mergeCell ref="S735:T735"/>
    <mergeCell ref="S736:T736"/>
    <mergeCell ref="S737:T737"/>
    <mergeCell ref="S738:T738"/>
    <mergeCell ref="S739:T739"/>
    <mergeCell ref="S740:T740"/>
    <mergeCell ref="S729:T729"/>
    <mergeCell ref="S730:T730"/>
    <mergeCell ref="S731:T731"/>
    <mergeCell ref="S732:T732"/>
    <mergeCell ref="S733:T733"/>
    <mergeCell ref="S734:T734"/>
    <mergeCell ref="S723:T723"/>
    <mergeCell ref="S724:T724"/>
    <mergeCell ref="S725:T725"/>
    <mergeCell ref="S726:T726"/>
    <mergeCell ref="S727:T727"/>
    <mergeCell ref="S728:T728"/>
    <mergeCell ref="S717:T717"/>
    <mergeCell ref="S718:T718"/>
    <mergeCell ref="S719:T719"/>
    <mergeCell ref="S720:T720"/>
    <mergeCell ref="S721:T721"/>
    <mergeCell ref="S722:T722"/>
    <mergeCell ref="S711:T711"/>
    <mergeCell ref="S712:T712"/>
    <mergeCell ref="S713:T713"/>
    <mergeCell ref="S714:T714"/>
    <mergeCell ref="S715:T715"/>
    <mergeCell ref="S716:T716"/>
    <mergeCell ref="S705:T705"/>
    <mergeCell ref="S706:T706"/>
    <mergeCell ref="S707:T707"/>
    <mergeCell ref="S708:T708"/>
    <mergeCell ref="S709:T709"/>
    <mergeCell ref="S710:T710"/>
    <mergeCell ref="S699:T699"/>
    <mergeCell ref="S700:T700"/>
    <mergeCell ref="S701:T701"/>
    <mergeCell ref="S702:T702"/>
    <mergeCell ref="S703:T703"/>
    <mergeCell ref="S704:T704"/>
    <mergeCell ref="S693:T693"/>
    <mergeCell ref="S694:T694"/>
    <mergeCell ref="S695:T695"/>
    <mergeCell ref="S696:T696"/>
    <mergeCell ref="S697:T697"/>
    <mergeCell ref="S698:T698"/>
    <mergeCell ref="S687:T687"/>
    <mergeCell ref="S688:T688"/>
    <mergeCell ref="S689:T689"/>
    <mergeCell ref="S690:T690"/>
    <mergeCell ref="S691:T691"/>
    <mergeCell ref="S692:T692"/>
    <mergeCell ref="S681:T681"/>
    <mergeCell ref="S682:T682"/>
    <mergeCell ref="S683:T683"/>
    <mergeCell ref="S684:T684"/>
    <mergeCell ref="S685:T685"/>
    <mergeCell ref="S686:T686"/>
    <mergeCell ref="S675:T675"/>
    <mergeCell ref="S676:T676"/>
    <mergeCell ref="S677:T677"/>
    <mergeCell ref="S678:T678"/>
    <mergeCell ref="S679:T679"/>
    <mergeCell ref="S680:T680"/>
    <mergeCell ref="S669:T669"/>
    <mergeCell ref="S670:T670"/>
    <mergeCell ref="S671:T671"/>
    <mergeCell ref="S672:T672"/>
    <mergeCell ref="S673:T673"/>
    <mergeCell ref="S674:T674"/>
    <mergeCell ref="S663:T663"/>
    <mergeCell ref="S664:T664"/>
    <mergeCell ref="S665:T665"/>
    <mergeCell ref="S666:T666"/>
    <mergeCell ref="S667:T667"/>
    <mergeCell ref="S668:T668"/>
    <mergeCell ref="S657:T657"/>
    <mergeCell ref="S658:T658"/>
    <mergeCell ref="S659:T659"/>
    <mergeCell ref="S660:T660"/>
    <mergeCell ref="S661:T661"/>
    <mergeCell ref="S662:T662"/>
    <mergeCell ref="S651:T651"/>
    <mergeCell ref="S652:T652"/>
    <mergeCell ref="S653:T653"/>
    <mergeCell ref="S654:T654"/>
    <mergeCell ref="S655:T655"/>
    <mergeCell ref="S656:T656"/>
    <mergeCell ref="S645:T645"/>
    <mergeCell ref="S646:T646"/>
    <mergeCell ref="S647:T647"/>
    <mergeCell ref="S648:T648"/>
    <mergeCell ref="S649:T649"/>
    <mergeCell ref="S650:T650"/>
    <mergeCell ref="S639:T639"/>
    <mergeCell ref="S640:T640"/>
    <mergeCell ref="S641:T641"/>
    <mergeCell ref="S642:T642"/>
    <mergeCell ref="S643:T643"/>
    <mergeCell ref="S644:T644"/>
    <mergeCell ref="S633:T633"/>
    <mergeCell ref="S634:T634"/>
    <mergeCell ref="S635:T635"/>
    <mergeCell ref="S636:T636"/>
    <mergeCell ref="S637:T637"/>
    <mergeCell ref="S638:T638"/>
    <mergeCell ref="S627:T627"/>
    <mergeCell ref="S628:T628"/>
    <mergeCell ref="S629:T629"/>
    <mergeCell ref="S630:T630"/>
    <mergeCell ref="S631:T631"/>
    <mergeCell ref="S632:T632"/>
    <mergeCell ref="S621:T621"/>
    <mergeCell ref="S622:T622"/>
    <mergeCell ref="S623:T623"/>
    <mergeCell ref="S624:T624"/>
    <mergeCell ref="S625:T625"/>
    <mergeCell ref="S626:T626"/>
    <mergeCell ref="S615:T615"/>
    <mergeCell ref="S616:T616"/>
    <mergeCell ref="S617:T617"/>
    <mergeCell ref="S618:T618"/>
    <mergeCell ref="S619:T619"/>
    <mergeCell ref="S620:T620"/>
    <mergeCell ref="S609:T609"/>
    <mergeCell ref="S610:T610"/>
    <mergeCell ref="S611:T611"/>
    <mergeCell ref="S612:T612"/>
    <mergeCell ref="S613:T613"/>
    <mergeCell ref="S614:T614"/>
    <mergeCell ref="S603:T603"/>
    <mergeCell ref="S604:T604"/>
    <mergeCell ref="S605:T605"/>
    <mergeCell ref="S606:T606"/>
    <mergeCell ref="S607:T607"/>
    <mergeCell ref="S608:T608"/>
    <mergeCell ref="S597:T597"/>
    <mergeCell ref="S598:T598"/>
    <mergeCell ref="S599:T599"/>
    <mergeCell ref="S600:T600"/>
    <mergeCell ref="S601:T601"/>
    <mergeCell ref="S602:T602"/>
    <mergeCell ref="S591:T591"/>
    <mergeCell ref="S592:T592"/>
    <mergeCell ref="S593:T593"/>
    <mergeCell ref="S594:T594"/>
    <mergeCell ref="S595:T595"/>
    <mergeCell ref="S596:T596"/>
    <mergeCell ref="S585:T585"/>
    <mergeCell ref="S586:T586"/>
    <mergeCell ref="S587:T587"/>
    <mergeCell ref="S588:T588"/>
    <mergeCell ref="S589:T589"/>
    <mergeCell ref="S590:T590"/>
    <mergeCell ref="S579:T579"/>
    <mergeCell ref="S580:T580"/>
    <mergeCell ref="S581:T581"/>
    <mergeCell ref="S582:T582"/>
    <mergeCell ref="S583:T583"/>
    <mergeCell ref="S584:T584"/>
    <mergeCell ref="S573:T573"/>
    <mergeCell ref="S574:T574"/>
    <mergeCell ref="S575:T575"/>
    <mergeCell ref="S576:T576"/>
    <mergeCell ref="S577:T577"/>
    <mergeCell ref="S578:T578"/>
    <mergeCell ref="S567:T567"/>
    <mergeCell ref="S568:T568"/>
    <mergeCell ref="S569:T569"/>
    <mergeCell ref="S570:T570"/>
    <mergeCell ref="S571:T571"/>
    <mergeCell ref="S572:T572"/>
    <mergeCell ref="S561:T561"/>
    <mergeCell ref="S562:T562"/>
    <mergeCell ref="S563:T563"/>
    <mergeCell ref="S564:T564"/>
    <mergeCell ref="S565:T565"/>
    <mergeCell ref="S566:T566"/>
    <mergeCell ref="S555:T555"/>
    <mergeCell ref="S556:T556"/>
    <mergeCell ref="S557:T557"/>
    <mergeCell ref="S558:T558"/>
    <mergeCell ref="S559:T559"/>
    <mergeCell ref="S560:T560"/>
    <mergeCell ref="S549:T549"/>
    <mergeCell ref="S550:T550"/>
    <mergeCell ref="S551:T551"/>
    <mergeCell ref="S552:T552"/>
    <mergeCell ref="S553:T553"/>
    <mergeCell ref="S554:T554"/>
    <mergeCell ref="S543:T543"/>
    <mergeCell ref="S544:T544"/>
    <mergeCell ref="S545:T545"/>
    <mergeCell ref="S546:T546"/>
    <mergeCell ref="S547:T547"/>
    <mergeCell ref="S548:T548"/>
    <mergeCell ref="S537:T537"/>
    <mergeCell ref="S538:T538"/>
    <mergeCell ref="S539:T539"/>
    <mergeCell ref="S540:T540"/>
    <mergeCell ref="S541:T541"/>
    <mergeCell ref="S542:T542"/>
    <mergeCell ref="S531:T531"/>
    <mergeCell ref="S532:T532"/>
    <mergeCell ref="S533:T533"/>
    <mergeCell ref="S534:T534"/>
    <mergeCell ref="S535:T535"/>
    <mergeCell ref="S536:T536"/>
    <mergeCell ref="S525:T525"/>
    <mergeCell ref="S526:T526"/>
    <mergeCell ref="S527:T527"/>
    <mergeCell ref="S528:T528"/>
    <mergeCell ref="S529:T529"/>
    <mergeCell ref="S530:T530"/>
    <mergeCell ref="S519:T519"/>
    <mergeCell ref="S520:T520"/>
    <mergeCell ref="S521:T521"/>
    <mergeCell ref="S522:T522"/>
    <mergeCell ref="S523:T523"/>
    <mergeCell ref="S524:T524"/>
    <mergeCell ref="S513:T513"/>
    <mergeCell ref="S514:T514"/>
    <mergeCell ref="S515:T515"/>
    <mergeCell ref="S516:T516"/>
    <mergeCell ref="S517:T517"/>
    <mergeCell ref="S518:T518"/>
    <mergeCell ref="S507:T507"/>
    <mergeCell ref="S508:T508"/>
    <mergeCell ref="S509:T509"/>
    <mergeCell ref="S510:T510"/>
    <mergeCell ref="S511:T511"/>
    <mergeCell ref="S512:T512"/>
    <mergeCell ref="S501:T501"/>
    <mergeCell ref="S502:T502"/>
    <mergeCell ref="S503:T503"/>
    <mergeCell ref="S504:T504"/>
    <mergeCell ref="S505:T505"/>
    <mergeCell ref="S506:T506"/>
    <mergeCell ref="S495:T495"/>
    <mergeCell ref="S496:T496"/>
    <mergeCell ref="S497:T497"/>
    <mergeCell ref="S498:T498"/>
    <mergeCell ref="S499:T499"/>
    <mergeCell ref="S500:T500"/>
    <mergeCell ref="S489:T489"/>
    <mergeCell ref="S490:T490"/>
    <mergeCell ref="S491:T491"/>
    <mergeCell ref="S492:T492"/>
    <mergeCell ref="S493:T493"/>
    <mergeCell ref="S494:T494"/>
    <mergeCell ref="S483:T483"/>
    <mergeCell ref="S484:T484"/>
    <mergeCell ref="S485:T485"/>
    <mergeCell ref="S486:T486"/>
    <mergeCell ref="S487:T487"/>
    <mergeCell ref="S488:T488"/>
    <mergeCell ref="S477:T477"/>
    <mergeCell ref="S478:T478"/>
    <mergeCell ref="S479:T479"/>
    <mergeCell ref="S480:T480"/>
    <mergeCell ref="S481:T481"/>
    <mergeCell ref="S482:T482"/>
    <mergeCell ref="S471:T471"/>
    <mergeCell ref="S472:T472"/>
    <mergeCell ref="S473:T473"/>
    <mergeCell ref="S474:T474"/>
    <mergeCell ref="S475:T475"/>
    <mergeCell ref="S476:T476"/>
    <mergeCell ref="S465:T465"/>
    <mergeCell ref="S466:T466"/>
    <mergeCell ref="S467:T467"/>
    <mergeCell ref="S468:T468"/>
    <mergeCell ref="S469:T469"/>
    <mergeCell ref="S470:T470"/>
    <mergeCell ref="S459:T459"/>
    <mergeCell ref="S460:T460"/>
    <mergeCell ref="S461:T461"/>
    <mergeCell ref="S462:T462"/>
    <mergeCell ref="S463:T463"/>
    <mergeCell ref="S464:T464"/>
    <mergeCell ref="S453:T453"/>
    <mergeCell ref="S454:T454"/>
    <mergeCell ref="S455:T455"/>
    <mergeCell ref="S456:T456"/>
    <mergeCell ref="S457:T457"/>
    <mergeCell ref="S458:T458"/>
    <mergeCell ref="S447:T447"/>
    <mergeCell ref="S448:T448"/>
    <mergeCell ref="S449:T449"/>
    <mergeCell ref="S450:T450"/>
    <mergeCell ref="S451:T451"/>
    <mergeCell ref="S452:T452"/>
    <mergeCell ref="S441:T441"/>
    <mergeCell ref="S442:T442"/>
    <mergeCell ref="S443:T443"/>
    <mergeCell ref="S444:T444"/>
    <mergeCell ref="S445:T445"/>
    <mergeCell ref="S446:T446"/>
    <mergeCell ref="S435:T435"/>
    <mergeCell ref="S436:T436"/>
    <mergeCell ref="S437:T437"/>
    <mergeCell ref="S438:T438"/>
    <mergeCell ref="S439:T439"/>
    <mergeCell ref="S440:T440"/>
    <mergeCell ref="S429:T429"/>
    <mergeCell ref="S430:T430"/>
    <mergeCell ref="S431:T431"/>
    <mergeCell ref="S432:T432"/>
    <mergeCell ref="S433:T433"/>
    <mergeCell ref="S434:T434"/>
    <mergeCell ref="S423:T423"/>
    <mergeCell ref="S424:T424"/>
    <mergeCell ref="S425:T425"/>
    <mergeCell ref="S426:T426"/>
    <mergeCell ref="S427:T427"/>
    <mergeCell ref="S428:T428"/>
    <mergeCell ref="S417:T417"/>
    <mergeCell ref="S418:T418"/>
    <mergeCell ref="S419:T419"/>
    <mergeCell ref="S420:T420"/>
    <mergeCell ref="S421:T421"/>
    <mergeCell ref="S422:T422"/>
    <mergeCell ref="S411:T411"/>
    <mergeCell ref="S412:T412"/>
    <mergeCell ref="S413:T413"/>
    <mergeCell ref="S414:T414"/>
    <mergeCell ref="S415:T415"/>
    <mergeCell ref="S416:T416"/>
    <mergeCell ref="S405:T405"/>
    <mergeCell ref="S406:T406"/>
    <mergeCell ref="S407:T407"/>
    <mergeCell ref="S408:T408"/>
    <mergeCell ref="S409:T409"/>
    <mergeCell ref="S410:T410"/>
    <mergeCell ref="S399:T399"/>
    <mergeCell ref="S400:T400"/>
    <mergeCell ref="S401:T401"/>
    <mergeCell ref="S402:T402"/>
    <mergeCell ref="S403:T403"/>
    <mergeCell ref="S404:T404"/>
    <mergeCell ref="S393:T393"/>
    <mergeCell ref="S394:T394"/>
    <mergeCell ref="S395:T395"/>
    <mergeCell ref="S396:T396"/>
    <mergeCell ref="S397:T397"/>
    <mergeCell ref="S398:T398"/>
    <mergeCell ref="S387:T387"/>
    <mergeCell ref="S388:T388"/>
    <mergeCell ref="S389:T389"/>
    <mergeCell ref="S390:T390"/>
    <mergeCell ref="S391:T391"/>
    <mergeCell ref="S392:T392"/>
    <mergeCell ref="S381:T381"/>
    <mergeCell ref="S382:T382"/>
    <mergeCell ref="S383:T383"/>
    <mergeCell ref="S384:T384"/>
    <mergeCell ref="S385:T385"/>
    <mergeCell ref="S386:T386"/>
    <mergeCell ref="S375:T375"/>
    <mergeCell ref="S376:T376"/>
    <mergeCell ref="S377:T377"/>
    <mergeCell ref="S378:T378"/>
    <mergeCell ref="S379:T379"/>
    <mergeCell ref="S380:T380"/>
    <mergeCell ref="S369:T369"/>
    <mergeCell ref="S370:T370"/>
    <mergeCell ref="S371:T371"/>
    <mergeCell ref="S372:T372"/>
    <mergeCell ref="S373:T373"/>
    <mergeCell ref="S374:T374"/>
    <mergeCell ref="S363:T363"/>
    <mergeCell ref="S364:T364"/>
    <mergeCell ref="S365:T365"/>
    <mergeCell ref="S366:T366"/>
    <mergeCell ref="S367:T367"/>
    <mergeCell ref="S368:T368"/>
    <mergeCell ref="S357:T357"/>
    <mergeCell ref="S358:T358"/>
    <mergeCell ref="S359:T359"/>
    <mergeCell ref="S360:T360"/>
    <mergeCell ref="S361:T361"/>
    <mergeCell ref="S362:T362"/>
    <mergeCell ref="S351:T351"/>
    <mergeCell ref="S352:T352"/>
    <mergeCell ref="S353:T353"/>
    <mergeCell ref="S354:T354"/>
    <mergeCell ref="S355:T355"/>
    <mergeCell ref="S356:T356"/>
    <mergeCell ref="S345:T345"/>
    <mergeCell ref="S346:T346"/>
    <mergeCell ref="S347:T347"/>
    <mergeCell ref="S348:T348"/>
    <mergeCell ref="S349:T349"/>
    <mergeCell ref="S350:T350"/>
    <mergeCell ref="S339:T339"/>
    <mergeCell ref="S340:T340"/>
    <mergeCell ref="S341:T341"/>
    <mergeCell ref="S342:T342"/>
    <mergeCell ref="S343:T343"/>
    <mergeCell ref="S344:T344"/>
    <mergeCell ref="S333:T333"/>
    <mergeCell ref="S334:T334"/>
    <mergeCell ref="S335:T335"/>
    <mergeCell ref="S336:T336"/>
    <mergeCell ref="S337:T337"/>
    <mergeCell ref="S338:T338"/>
    <mergeCell ref="S327:T327"/>
    <mergeCell ref="S328:T328"/>
    <mergeCell ref="S329:T329"/>
    <mergeCell ref="S330:T330"/>
    <mergeCell ref="S331:T331"/>
    <mergeCell ref="S332:T332"/>
    <mergeCell ref="S321:T321"/>
    <mergeCell ref="S322:T322"/>
    <mergeCell ref="S323:T323"/>
    <mergeCell ref="S324:T324"/>
    <mergeCell ref="S325:T325"/>
    <mergeCell ref="S326:T326"/>
    <mergeCell ref="S315:T315"/>
    <mergeCell ref="S316:T316"/>
    <mergeCell ref="S317:T317"/>
    <mergeCell ref="S318:T318"/>
    <mergeCell ref="S319:T319"/>
    <mergeCell ref="S320:T320"/>
    <mergeCell ref="S309:T309"/>
    <mergeCell ref="S310:T310"/>
    <mergeCell ref="S311:T311"/>
    <mergeCell ref="S312:T312"/>
    <mergeCell ref="S313:T313"/>
    <mergeCell ref="S314:T314"/>
    <mergeCell ref="S303:T303"/>
    <mergeCell ref="S304:T304"/>
    <mergeCell ref="S305:T305"/>
    <mergeCell ref="S306:T306"/>
    <mergeCell ref="S307:T307"/>
    <mergeCell ref="S308:T308"/>
    <mergeCell ref="S297:T297"/>
    <mergeCell ref="S298:T298"/>
    <mergeCell ref="S299:T299"/>
    <mergeCell ref="S300:T300"/>
    <mergeCell ref="S301:T301"/>
    <mergeCell ref="S302:T302"/>
    <mergeCell ref="S291:T291"/>
    <mergeCell ref="S292:T292"/>
    <mergeCell ref="S293:T293"/>
    <mergeCell ref="S294:T294"/>
    <mergeCell ref="S295:T295"/>
    <mergeCell ref="S296:T296"/>
    <mergeCell ref="S285:T285"/>
    <mergeCell ref="S286:T286"/>
    <mergeCell ref="S287:T287"/>
    <mergeCell ref="S288:T288"/>
    <mergeCell ref="S289:T289"/>
    <mergeCell ref="S290:T290"/>
    <mergeCell ref="S279:T279"/>
    <mergeCell ref="S280:T280"/>
    <mergeCell ref="S281:T281"/>
    <mergeCell ref="S282:T282"/>
    <mergeCell ref="S283:T283"/>
    <mergeCell ref="S284:T284"/>
    <mergeCell ref="S273:T273"/>
    <mergeCell ref="S274:T274"/>
    <mergeCell ref="S275:T275"/>
    <mergeCell ref="S276:T276"/>
    <mergeCell ref="S277:T277"/>
    <mergeCell ref="S278:T278"/>
    <mergeCell ref="S267:T267"/>
    <mergeCell ref="S268:T268"/>
    <mergeCell ref="S269:T269"/>
    <mergeCell ref="S270:T270"/>
    <mergeCell ref="S271:T271"/>
    <mergeCell ref="S272:T272"/>
    <mergeCell ref="S261:T261"/>
    <mergeCell ref="S262:T262"/>
    <mergeCell ref="S263:T263"/>
    <mergeCell ref="S264:T264"/>
    <mergeCell ref="S265:T265"/>
    <mergeCell ref="S266:T266"/>
    <mergeCell ref="S255:T255"/>
    <mergeCell ref="S256:T256"/>
    <mergeCell ref="S257:T257"/>
    <mergeCell ref="S258:T258"/>
    <mergeCell ref="S259:T259"/>
    <mergeCell ref="S260:T260"/>
    <mergeCell ref="S249:T249"/>
    <mergeCell ref="S250:T250"/>
    <mergeCell ref="S251:T251"/>
    <mergeCell ref="S252:T252"/>
    <mergeCell ref="S253:T253"/>
    <mergeCell ref="S254:T254"/>
    <mergeCell ref="S243:T243"/>
    <mergeCell ref="S244:T244"/>
    <mergeCell ref="S245:T245"/>
    <mergeCell ref="S246:T246"/>
    <mergeCell ref="S247:T247"/>
    <mergeCell ref="S248:T248"/>
    <mergeCell ref="S237:T237"/>
    <mergeCell ref="S238:T238"/>
    <mergeCell ref="S239:T239"/>
    <mergeCell ref="S240:T240"/>
    <mergeCell ref="S241:T241"/>
    <mergeCell ref="S242:T242"/>
    <mergeCell ref="S231:T231"/>
    <mergeCell ref="S232:T232"/>
    <mergeCell ref="S233:T233"/>
    <mergeCell ref="S234:T234"/>
    <mergeCell ref="S235:T235"/>
    <mergeCell ref="S236:T236"/>
    <mergeCell ref="S225:T225"/>
    <mergeCell ref="S226:T226"/>
    <mergeCell ref="S227:T227"/>
    <mergeCell ref="S228:T228"/>
    <mergeCell ref="S229:T229"/>
    <mergeCell ref="S230:T230"/>
    <mergeCell ref="S219:T219"/>
    <mergeCell ref="S220:T220"/>
    <mergeCell ref="S221:T221"/>
    <mergeCell ref="S222:T222"/>
    <mergeCell ref="S223:T223"/>
    <mergeCell ref="S224:T224"/>
    <mergeCell ref="S213:T213"/>
    <mergeCell ref="S214:T214"/>
    <mergeCell ref="S215:T215"/>
    <mergeCell ref="S216:T216"/>
    <mergeCell ref="S217:T217"/>
    <mergeCell ref="S218:T218"/>
    <mergeCell ref="S207:T207"/>
    <mergeCell ref="S208:T208"/>
    <mergeCell ref="S209:T209"/>
    <mergeCell ref="S210:T210"/>
    <mergeCell ref="S211:T211"/>
    <mergeCell ref="S212:T212"/>
    <mergeCell ref="S201:T201"/>
    <mergeCell ref="S202:T202"/>
    <mergeCell ref="S203:T203"/>
    <mergeCell ref="S204:T204"/>
    <mergeCell ref="S205:T205"/>
    <mergeCell ref="S206:T206"/>
    <mergeCell ref="S195:T195"/>
    <mergeCell ref="S196:T196"/>
    <mergeCell ref="S197:T197"/>
    <mergeCell ref="S198:T198"/>
    <mergeCell ref="S199:T199"/>
    <mergeCell ref="S200:T200"/>
    <mergeCell ref="S189:T189"/>
    <mergeCell ref="S190:T190"/>
    <mergeCell ref="S191:T191"/>
    <mergeCell ref="S192:T192"/>
    <mergeCell ref="S193:T193"/>
    <mergeCell ref="S194:T194"/>
    <mergeCell ref="S183:T183"/>
    <mergeCell ref="S184:T184"/>
    <mergeCell ref="S185:T185"/>
    <mergeCell ref="S186:T186"/>
    <mergeCell ref="S187:T187"/>
    <mergeCell ref="S188:T188"/>
    <mergeCell ref="S177:T177"/>
    <mergeCell ref="S178:T178"/>
    <mergeCell ref="S179:T179"/>
    <mergeCell ref="S180:T180"/>
    <mergeCell ref="S181:T181"/>
    <mergeCell ref="S182:T182"/>
    <mergeCell ref="S171:T171"/>
    <mergeCell ref="S172:T172"/>
    <mergeCell ref="S173:T173"/>
    <mergeCell ref="S174:T174"/>
    <mergeCell ref="S175:T175"/>
    <mergeCell ref="S176:T176"/>
    <mergeCell ref="S165:T165"/>
    <mergeCell ref="S166:T166"/>
    <mergeCell ref="S167:T167"/>
    <mergeCell ref="S168:T168"/>
    <mergeCell ref="S169:T169"/>
    <mergeCell ref="S170:T170"/>
    <mergeCell ref="S159:T159"/>
    <mergeCell ref="S160:T160"/>
    <mergeCell ref="S161:T161"/>
    <mergeCell ref="S162:T162"/>
    <mergeCell ref="S163:T163"/>
    <mergeCell ref="S164:T164"/>
    <mergeCell ref="S153:T153"/>
    <mergeCell ref="S154:T154"/>
    <mergeCell ref="S155:T155"/>
    <mergeCell ref="S156:T156"/>
    <mergeCell ref="S157:T157"/>
    <mergeCell ref="S158:T158"/>
    <mergeCell ref="S147:T147"/>
    <mergeCell ref="S148:T148"/>
    <mergeCell ref="S149:T149"/>
    <mergeCell ref="S150:T150"/>
    <mergeCell ref="S151:T151"/>
    <mergeCell ref="S152:T152"/>
    <mergeCell ref="S141:T141"/>
    <mergeCell ref="S142:T142"/>
    <mergeCell ref="S143:T143"/>
    <mergeCell ref="S144:T144"/>
    <mergeCell ref="S145:T145"/>
    <mergeCell ref="S146:T146"/>
    <mergeCell ref="S135:T135"/>
    <mergeCell ref="S136:T136"/>
    <mergeCell ref="S137:T137"/>
    <mergeCell ref="S138:T138"/>
    <mergeCell ref="S139:T139"/>
    <mergeCell ref="S140:T140"/>
    <mergeCell ref="S129:T129"/>
    <mergeCell ref="S130:T130"/>
    <mergeCell ref="S131:T131"/>
    <mergeCell ref="S132:T132"/>
    <mergeCell ref="S133:T133"/>
    <mergeCell ref="S134:T134"/>
    <mergeCell ref="S123:T123"/>
    <mergeCell ref="S124:T124"/>
    <mergeCell ref="S125:T125"/>
    <mergeCell ref="S126:T126"/>
    <mergeCell ref="S127:T127"/>
    <mergeCell ref="S128:T128"/>
    <mergeCell ref="S117:T117"/>
    <mergeCell ref="S118:T118"/>
    <mergeCell ref="S119:T119"/>
    <mergeCell ref="S120:T120"/>
    <mergeCell ref="S121:T121"/>
    <mergeCell ref="S122:T122"/>
    <mergeCell ref="S111:T111"/>
    <mergeCell ref="S112:T112"/>
    <mergeCell ref="S113:T113"/>
    <mergeCell ref="S114:T114"/>
    <mergeCell ref="S115:T115"/>
    <mergeCell ref="S116:T116"/>
    <mergeCell ref="S105:T105"/>
    <mergeCell ref="S106:T106"/>
    <mergeCell ref="S107:T107"/>
    <mergeCell ref="S108:T108"/>
    <mergeCell ref="S109:T109"/>
    <mergeCell ref="S110:T110"/>
    <mergeCell ref="S99:T99"/>
    <mergeCell ref="S100:T100"/>
    <mergeCell ref="S101:T101"/>
    <mergeCell ref="S102:T102"/>
    <mergeCell ref="S103:T103"/>
    <mergeCell ref="S104:T104"/>
    <mergeCell ref="S93:T93"/>
    <mergeCell ref="S94:T94"/>
    <mergeCell ref="S95:T95"/>
    <mergeCell ref="S96:T96"/>
    <mergeCell ref="S97:T97"/>
    <mergeCell ref="S98:T98"/>
    <mergeCell ref="S87:T87"/>
    <mergeCell ref="S88:T88"/>
    <mergeCell ref="S89:T89"/>
    <mergeCell ref="S90:T90"/>
    <mergeCell ref="S91:T91"/>
    <mergeCell ref="S92:T92"/>
    <mergeCell ref="S81:T81"/>
    <mergeCell ref="S82:T82"/>
    <mergeCell ref="S83:T83"/>
    <mergeCell ref="S84:T84"/>
    <mergeCell ref="S85:T85"/>
    <mergeCell ref="S86:T86"/>
    <mergeCell ref="S44:T44"/>
    <mergeCell ref="S75:T75"/>
    <mergeCell ref="S76:T76"/>
    <mergeCell ref="S77:T77"/>
    <mergeCell ref="S78:T78"/>
    <mergeCell ref="S79:T79"/>
    <mergeCell ref="S80:T80"/>
    <mergeCell ref="S69:T69"/>
    <mergeCell ref="S70:T70"/>
    <mergeCell ref="S71:T71"/>
    <mergeCell ref="S72:T72"/>
    <mergeCell ref="S73:T73"/>
    <mergeCell ref="S74:T74"/>
    <mergeCell ref="S63:T63"/>
    <mergeCell ref="S64:T64"/>
    <mergeCell ref="S65:T65"/>
    <mergeCell ref="S66:T66"/>
    <mergeCell ref="S67:T67"/>
    <mergeCell ref="S68:T68"/>
    <mergeCell ref="S57:T57"/>
    <mergeCell ref="S58:T58"/>
    <mergeCell ref="S59:T59"/>
    <mergeCell ref="S60:T60"/>
    <mergeCell ref="S61:T61"/>
    <mergeCell ref="S62:T62"/>
    <mergeCell ref="S51:T51"/>
    <mergeCell ref="S52:T52"/>
    <mergeCell ref="S53:T53"/>
    <mergeCell ref="S54:T54"/>
    <mergeCell ref="S55:T55"/>
    <mergeCell ref="S56:T56"/>
    <mergeCell ref="S45:T45"/>
    <mergeCell ref="S46:T46"/>
    <mergeCell ref="S47:T47"/>
    <mergeCell ref="S48:T48"/>
    <mergeCell ref="S49:T49"/>
    <mergeCell ref="S50:T50"/>
    <mergeCell ref="P826:Q826"/>
    <mergeCell ref="P827:Q827"/>
    <mergeCell ref="P828:Q828"/>
    <mergeCell ref="P829:Q829"/>
    <mergeCell ref="P830:Q830"/>
    <mergeCell ref="P799:Q799"/>
    <mergeCell ref="P800:Q800"/>
    <mergeCell ref="P801:Q801"/>
    <mergeCell ref="P790:Q790"/>
    <mergeCell ref="P791:Q791"/>
    <mergeCell ref="P792:Q792"/>
    <mergeCell ref="P793:Q793"/>
    <mergeCell ref="P794:Q794"/>
    <mergeCell ref="P795:Q795"/>
    <mergeCell ref="P784:Q784"/>
    <mergeCell ref="P785:Q785"/>
    <mergeCell ref="P786:Q786"/>
    <mergeCell ref="P787:Q787"/>
    <mergeCell ref="P788:Q788"/>
    <mergeCell ref="P789:Q789"/>
    <mergeCell ref="P802:Q802"/>
    <mergeCell ref="P803:Q803"/>
    <mergeCell ref="P804:Q804"/>
    <mergeCell ref="P805:Q805"/>
    <mergeCell ref="P806:Q806"/>
    <mergeCell ref="P807:Q807"/>
    <mergeCell ref="P796:Q796"/>
    <mergeCell ref="P797:Q797"/>
    <mergeCell ref="P798:Q798"/>
    <mergeCell ref="P820:Q820"/>
    <mergeCell ref="P821:Q821"/>
    <mergeCell ref="P822:Q822"/>
    <mergeCell ref="S21:T21"/>
    <mergeCell ref="S22:T22"/>
    <mergeCell ref="S23:T23"/>
    <mergeCell ref="S24:T24"/>
    <mergeCell ref="S25:T25"/>
    <mergeCell ref="S26:T26"/>
    <mergeCell ref="S15:T15"/>
    <mergeCell ref="S16:T16"/>
    <mergeCell ref="S17:T17"/>
    <mergeCell ref="S18:T18"/>
    <mergeCell ref="S19:T19"/>
    <mergeCell ref="S20:T20"/>
    <mergeCell ref="S39:T39"/>
    <mergeCell ref="S40:T40"/>
    <mergeCell ref="S41:T41"/>
    <mergeCell ref="S42:T42"/>
    <mergeCell ref="S43:T43"/>
    <mergeCell ref="S33:T33"/>
    <mergeCell ref="S34:T34"/>
    <mergeCell ref="S35:T35"/>
    <mergeCell ref="S36:T36"/>
    <mergeCell ref="S37:T37"/>
    <mergeCell ref="S38:T38"/>
    <mergeCell ref="S27:T27"/>
    <mergeCell ref="S28:T28"/>
    <mergeCell ref="S29:T29"/>
    <mergeCell ref="S30:T30"/>
    <mergeCell ref="S31:T31"/>
    <mergeCell ref="S32:T32"/>
    <mergeCell ref="P823:Q823"/>
    <mergeCell ref="P824:Q824"/>
    <mergeCell ref="P825:Q825"/>
    <mergeCell ref="P814:Q814"/>
    <mergeCell ref="P815:Q815"/>
    <mergeCell ref="P816:Q816"/>
    <mergeCell ref="P817:Q817"/>
    <mergeCell ref="P818:Q818"/>
    <mergeCell ref="P819:Q819"/>
    <mergeCell ref="P808:Q808"/>
    <mergeCell ref="P809:Q809"/>
    <mergeCell ref="P810:Q810"/>
    <mergeCell ref="P811:Q811"/>
    <mergeCell ref="P812:Q812"/>
    <mergeCell ref="P813:Q813"/>
    <mergeCell ref="P778:Q778"/>
    <mergeCell ref="P779:Q779"/>
    <mergeCell ref="P780:Q780"/>
    <mergeCell ref="P781:Q781"/>
    <mergeCell ref="P782:Q782"/>
    <mergeCell ref="P783:Q783"/>
    <mergeCell ref="P772:Q772"/>
    <mergeCell ref="P773:Q773"/>
    <mergeCell ref="P774:Q774"/>
    <mergeCell ref="P775:Q775"/>
    <mergeCell ref="P776:Q776"/>
    <mergeCell ref="P777:Q777"/>
    <mergeCell ref="P766:Q766"/>
    <mergeCell ref="P767:Q767"/>
    <mergeCell ref="P768:Q768"/>
    <mergeCell ref="P769:Q769"/>
    <mergeCell ref="P770:Q770"/>
    <mergeCell ref="P771:Q771"/>
    <mergeCell ref="P760:Q760"/>
    <mergeCell ref="P761:Q761"/>
    <mergeCell ref="P762:Q762"/>
    <mergeCell ref="P763:Q763"/>
    <mergeCell ref="P764:Q764"/>
    <mergeCell ref="P765:Q765"/>
    <mergeCell ref="P754:Q754"/>
    <mergeCell ref="P755:Q755"/>
    <mergeCell ref="P756:Q756"/>
    <mergeCell ref="P757:Q757"/>
    <mergeCell ref="P758:Q758"/>
    <mergeCell ref="P759:Q759"/>
    <mergeCell ref="P748:Q748"/>
    <mergeCell ref="P749:Q749"/>
    <mergeCell ref="P750:Q750"/>
    <mergeCell ref="P751:Q751"/>
    <mergeCell ref="P752:Q752"/>
    <mergeCell ref="P753:Q753"/>
    <mergeCell ref="P742:Q742"/>
    <mergeCell ref="P743:Q743"/>
    <mergeCell ref="P744:Q744"/>
    <mergeCell ref="P745:Q745"/>
    <mergeCell ref="P746:Q746"/>
    <mergeCell ref="P747:Q747"/>
    <mergeCell ref="P736:Q736"/>
    <mergeCell ref="P737:Q737"/>
    <mergeCell ref="P738:Q738"/>
    <mergeCell ref="P739:Q739"/>
    <mergeCell ref="P740:Q740"/>
    <mergeCell ref="P741:Q741"/>
    <mergeCell ref="P730:Q730"/>
    <mergeCell ref="P731:Q731"/>
    <mergeCell ref="P732:Q732"/>
    <mergeCell ref="P733:Q733"/>
    <mergeCell ref="P734:Q734"/>
    <mergeCell ref="P735:Q735"/>
    <mergeCell ref="P724:Q724"/>
    <mergeCell ref="P725:Q725"/>
    <mergeCell ref="P726:Q726"/>
    <mergeCell ref="P727:Q727"/>
    <mergeCell ref="P728:Q728"/>
    <mergeCell ref="P729:Q729"/>
    <mergeCell ref="P718:Q718"/>
    <mergeCell ref="P719:Q719"/>
    <mergeCell ref="P720:Q720"/>
    <mergeCell ref="P721:Q721"/>
    <mergeCell ref="P722:Q722"/>
    <mergeCell ref="P723:Q723"/>
    <mergeCell ref="P712:Q712"/>
    <mergeCell ref="P713:Q713"/>
    <mergeCell ref="P714:Q714"/>
    <mergeCell ref="P715:Q715"/>
    <mergeCell ref="P716:Q716"/>
    <mergeCell ref="P717:Q717"/>
    <mergeCell ref="P706:Q706"/>
    <mergeCell ref="P707:Q707"/>
    <mergeCell ref="P708:Q708"/>
    <mergeCell ref="P709:Q709"/>
    <mergeCell ref="P710:Q710"/>
    <mergeCell ref="P711:Q711"/>
    <mergeCell ref="P700:Q700"/>
    <mergeCell ref="P701:Q701"/>
    <mergeCell ref="P702:Q702"/>
    <mergeCell ref="P703:Q703"/>
    <mergeCell ref="P704:Q704"/>
    <mergeCell ref="P705:Q705"/>
    <mergeCell ref="P694:Q694"/>
    <mergeCell ref="P695:Q695"/>
    <mergeCell ref="P696:Q696"/>
    <mergeCell ref="P697:Q697"/>
    <mergeCell ref="P698:Q698"/>
    <mergeCell ref="P699:Q699"/>
    <mergeCell ref="P688:Q688"/>
    <mergeCell ref="P689:Q689"/>
    <mergeCell ref="P690:Q690"/>
    <mergeCell ref="P691:Q691"/>
    <mergeCell ref="P692:Q692"/>
    <mergeCell ref="P693:Q693"/>
    <mergeCell ref="P682:Q682"/>
    <mergeCell ref="P683:Q683"/>
    <mergeCell ref="P684:Q684"/>
    <mergeCell ref="P685:Q685"/>
    <mergeCell ref="P686:Q686"/>
    <mergeCell ref="P687:Q687"/>
    <mergeCell ref="P676:Q676"/>
    <mergeCell ref="P677:Q677"/>
    <mergeCell ref="P678:Q678"/>
    <mergeCell ref="P679:Q679"/>
    <mergeCell ref="P680:Q680"/>
    <mergeCell ref="P681:Q681"/>
    <mergeCell ref="P670:Q670"/>
    <mergeCell ref="P671:Q671"/>
    <mergeCell ref="P672:Q672"/>
    <mergeCell ref="P673:Q673"/>
    <mergeCell ref="P674:Q674"/>
    <mergeCell ref="P675:Q675"/>
    <mergeCell ref="P664:Q664"/>
    <mergeCell ref="P665:Q665"/>
    <mergeCell ref="P666:Q666"/>
    <mergeCell ref="P667:Q667"/>
    <mergeCell ref="P668:Q668"/>
    <mergeCell ref="P669:Q669"/>
    <mergeCell ref="P658:Q658"/>
    <mergeCell ref="P659:Q659"/>
    <mergeCell ref="P660:Q660"/>
    <mergeCell ref="P661:Q661"/>
    <mergeCell ref="P662:Q662"/>
    <mergeCell ref="P663:Q663"/>
    <mergeCell ref="P652:Q652"/>
    <mergeCell ref="P653:Q653"/>
    <mergeCell ref="P654:Q654"/>
    <mergeCell ref="P655:Q655"/>
    <mergeCell ref="P656:Q656"/>
    <mergeCell ref="P657:Q657"/>
    <mergeCell ref="P646:Q646"/>
    <mergeCell ref="P647:Q647"/>
    <mergeCell ref="P648:Q648"/>
    <mergeCell ref="P649:Q649"/>
    <mergeCell ref="P650:Q650"/>
    <mergeCell ref="P651:Q651"/>
    <mergeCell ref="P640:Q640"/>
    <mergeCell ref="P641:Q641"/>
    <mergeCell ref="P642:Q642"/>
    <mergeCell ref="P643:Q643"/>
    <mergeCell ref="P644:Q644"/>
    <mergeCell ref="P645:Q645"/>
    <mergeCell ref="P634:Q634"/>
    <mergeCell ref="P635:Q635"/>
    <mergeCell ref="P636:Q636"/>
    <mergeCell ref="P637:Q637"/>
    <mergeCell ref="P638:Q638"/>
    <mergeCell ref="P639:Q639"/>
    <mergeCell ref="P628:Q628"/>
    <mergeCell ref="P629:Q629"/>
    <mergeCell ref="P630:Q630"/>
    <mergeCell ref="P631:Q631"/>
    <mergeCell ref="P632:Q632"/>
    <mergeCell ref="P633:Q633"/>
    <mergeCell ref="P622:Q622"/>
    <mergeCell ref="P623:Q623"/>
    <mergeCell ref="P624:Q624"/>
    <mergeCell ref="P625:Q625"/>
    <mergeCell ref="P626:Q626"/>
    <mergeCell ref="P627:Q627"/>
    <mergeCell ref="P616:Q616"/>
    <mergeCell ref="P617:Q617"/>
    <mergeCell ref="P618:Q618"/>
    <mergeCell ref="P619:Q619"/>
    <mergeCell ref="P620:Q620"/>
    <mergeCell ref="P621:Q621"/>
    <mergeCell ref="P610:Q610"/>
    <mergeCell ref="P611:Q611"/>
    <mergeCell ref="P612:Q612"/>
    <mergeCell ref="P613:Q613"/>
    <mergeCell ref="P614:Q614"/>
    <mergeCell ref="P615:Q615"/>
    <mergeCell ref="P604:Q604"/>
    <mergeCell ref="P605:Q605"/>
    <mergeCell ref="P606:Q606"/>
    <mergeCell ref="P607:Q607"/>
    <mergeCell ref="P608:Q608"/>
    <mergeCell ref="P609:Q609"/>
    <mergeCell ref="P598:Q598"/>
    <mergeCell ref="P599:Q599"/>
    <mergeCell ref="P600:Q600"/>
    <mergeCell ref="P601:Q601"/>
    <mergeCell ref="P602:Q602"/>
    <mergeCell ref="P603:Q603"/>
    <mergeCell ref="P592:Q592"/>
    <mergeCell ref="P593:Q593"/>
    <mergeCell ref="P594:Q594"/>
    <mergeCell ref="P595:Q595"/>
    <mergeCell ref="P596:Q596"/>
    <mergeCell ref="P597:Q597"/>
    <mergeCell ref="P586:Q586"/>
    <mergeCell ref="P587:Q587"/>
    <mergeCell ref="P588:Q588"/>
    <mergeCell ref="P589:Q589"/>
    <mergeCell ref="P590:Q590"/>
    <mergeCell ref="P591:Q591"/>
    <mergeCell ref="P580:Q580"/>
    <mergeCell ref="P581:Q581"/>
    <mergeCell ref="P582:Q582"/>
    <mergeCell ref="P583:Q583"/>
    <mergeCell ref="P584:Q584"/>
    <mergeCell ref="P585:Q585"/>
    <mergeCell ref="P574:Q574"/>
    <mergeCell ref="P575:Q575"/>
    <mergeCell ref="P576:Q576"/>
    <mergeCell ref="P577:Q577"/>
    <mergeCell ref="P578:Q578"/>
    <mergeCell ref="P579:Q579"/>
    <mergeCell ref="P568:Q568"/>
    <mergeCell ref="P569:Q569"/>
    <mergeCell ref="P570:Q570"/>
    <mergeCell ref="P571:Q571"/>
    <mergeCell ref="P572:Q572"/>
    <mergeCell ref="P573:Q573"/>
    <mergeCell ref="P562:Q562"/>
    <mergeCell ref="P563:Q563"/>
    <mergeCell ref="P564:Q564"/>
    <mergeCell ref="P565:Q565"/>
    <mergeCell ref="P566:Q566"/>
    <mergeCell ref="P567:Q567"/>
    <mergeCell ref="P556:Q556"/>
    <mergeCell ref="P557:Q557"/>
    <mergeCell ref="P558:Q558"/>
    <mergeCell ref="P559:Q559"/>
    <mergeCell ref="P560:Q560"/>
    <mergeCell ref="P561:Q561"/>
    <mergeCell ref="P550:Q550"/>
    <mergeCell ref="P551:Q551"/>
    <mergeCell ref="P552:Q552"/>
    <mergeCell ref="P553:Q553"/>
    <mergeCell ref="P554:Q554"/>
    <mergeCell ref="P555:Q555"/>
    <mergeCell ref="P544:Q544"/>
    <mergeCell ref="P545:Q545"/>
    <mergeCell ref="P546:Q546"/>
    <mergeCell ref="P547:Q547"/>
    <mergeCell ref="P548:Q548"/>
    <mergeCell ref="P549:Q549"/>
    <mergeCell ref="P538:Q538"/>
    <mergeCell ref="P539:Q539"/>
    <mergeCell ref="P540:Q540"/>
    <mergeCell ref="P541:Q541"/>
    <mergeCell ref="P542:Q542"/>
    <mergeCell ref="P543:Q543"/>
    <mergeCell ref="P532:Q532"/>
    <mergeCell ref="P533:Q533"/>
    <mergeCell ref="P534:Q534"/>
    <mergeCell ref="P535:Q535"/>
    <mergeCell ref="P536:Q536"/>
    <mergeCell ref="P537:Q537"/>
    <mergeCell ref="P526:Q526"/>
    <mergeCell ref="P527:Q527"/>
    <mergeCell ref="P528:Q528"/>
    <mergeCell ref="P529:Q529"/>
    <mergeCell ref="P530:Q530"/>
    <mergeCell ref="P531:Q531"/>
    <mergeCell ref="P520:Q520"/>
    <mergeCell ref="P521:Q521"/>
    <mergeCell ref="P522:Q522"/>
    <mergeCell ref="P523:Q523"/>
    <mergeCell ref="P524:Q524"/>
    <mergeCell ref="P525:Q525"/>
    <mergeCell ref="P514:Q514"/>
    <mergeCell ref="P515:Q515"/>
    <mergeCell ref="P516:Q516"/>
    <mergeCell ref="P517:Q517"/>
    <mergeCell ref="P518:Q518"/>
    <mergeCell ref="P519:Q519"/>
    <mergeCell ref="P508:Q508"/>
    <mergeCell ref="P509:Q509"/>
    <mergeCell ref="P510:Q510"/>
    <mergeCell ref="P511:Q511"/>
    <mergeCell ref="P512:Q512"/>
    <mergeCell ref="P513:Q513"/>
    <mergeCell ref="P502:Q502"/>
    <mergeCell ref="P503:Q503"/>
    <mergeCell ref="P504:Q504"/>
    <mergeCell ref="P505:Q505"/>
    <mergeCell ref="P506:Q506"/>
    <mergeCell ref="P507:Q507"/>
    <mergeCell ref="P496:Q496"/>
    <mergeCell ref="P497:Q497"/>
    <mergeCell ref="P498:Q498"/>
    <mergeCell ref="P499:Q499"/>
    <mergeCell ref="P500:Q500"/>
    <mergeCell ref="P501:Q501"/>
    <mergeCell ref="P490:Q490"/>
    <mergeCell ref="P491:Q491"/>
    <mergeCell ref="P492:Q492"/>
    <mergeCell ref="P493:Q493"/>
    <mergeCell ref="P494:Q494"/>
    <mergeCell ref="P495:Q495"/>
    <mergeCell ref="P484:Q484"/>
    <mergeCell ref="P485:Q485"/>
    <mergeCell ref="P486:Q486"/>
    <mergeCell ref="P487:Q487"/>
    <mergeCell ref="P488:Q488"/>
    <mergeCell ref="P489:Q489"/>
    <mergeCell ref="P478:Q478"/>
    <mergeCell ref="P479:Q479"/>
    <mergeCell ref="P480:Q480"/>
    <mergeCell ref="P481:Q481"/>
    <mergeCell ref="P482:Q482"/>
    <mergeCell ref="P483:Q483"/>
    <mergeCell ref="P472:Q472"/>
    <mergeCell ref="P473:Q473"/>
    <mergeCell ref="P474:Q474"/>
    <mergeCell ref="P475:Q475"/>
    <mergeCell ref="P476:Q476"/>
    <mergeCell ref="P477:Q477"/>
    <mergeCell ref="P466:Q466"/>
    <mergeCell ref="P467:Q467"/>
    <mergeCell ref="P468:Q468"/>
    <mergeCell ref="P469:Q469"/>
    <mergeCell ref="P470:Q470"/>
    <mergeCell ref="P471:Q471"/>
    <mergeCell ref="P460:Q460"/>
    <mergeCell ref="P461:Q461"/>
    <mergeCell ref="P462:Q462"/>
    <mergeCell ref="P463:Q463"/>
    <mergeCell ref="P464:Q464"/>
    <mergeCell ref="P465:Q465"/>
    <mergeCell ref="P454:Q454"/>
    <mergeCell ref="P455:Q455"/>
    <mergeCell ref="P456:Q456"/>
    <mergeCell ref="P457:Q457"/>
    <mergeCell ref="P458:Q458"/>
    <mergeCell ref="P459:Q459"/>
    <mergeCell ref="P448:Q448"/>
    <mergeCell ref="P449:Q449"/>
    <mergeCell ref="P450:Q450"/>
    <mergeCell ref="P451:Q451"/>
    <mergeCell ref="P452:Q452"/>
    <mergeCell ref="P453:Q453"/>
    <mergeCell ref="P442:Q442"/>
    <mergeCell ref="P443:Q443"/>
    <mergeCell ref="P444:Q444"/>
    <mergeCell ref="P445:Q445"/>
    <mergeCell ref="P446:Q446"/>
    <mergeCell ref="P447:Q447"/>
    <mergeCell ref="P436:Q436"/>
    <mergeCell ref="P437:Q437"/>
    <mergeCell ref="P438:Q438"/>
    <mergeCell ref="P439:Q439"/>
    <mergeCell ref="P440:Q440"/>
    <mergeCell ref="P441:Q441"/>
    <mergeCell ref="P430:Q430"/>
    <mergeCell ref="P431:Q431"/>
    <mergeCell ref="P432:Q432"/>
    <mergeCell ref="P433:Q433"/>
    <mergeCell ref="P434:Q434"/>
    <mergeCell ref="P435:Q435"/>
    <mergeCell ref="P424:Q424"/>
    <mergeCell ref="P425:Q425"/>
    <mergeCell ref="P426:Q426"/>
    <mergeCell ref="P427:Q427"/>
    <mergeCell ref="P428:Q428"/>
    <mergeCell ref="P429:Q429"/>
    <mergeCell ref="P418:Q418"/>
    <mergeCell ref="P419:Q419"/>
    <mergeCell ref="P420:Q420"/>
    <mergeCell ref="P421:Q421"/>
    <mergeCell ref="P422:Q422"/>
    <mergeCell ref="P423:Q423"/>
    <mergeCell ref="P412:Q412"/>
    <mergeCell ref="P413:Q413"/>
    <mergeCell ref="P414:Q414"/>
    <mergeCell ref="P415:Q415"/>
    <mergeCell ref="P416:Q416"/>
    <mergeCell ref="P417:Q417"/>
    <mergeCell ref="P406:Q406"/>
    <mergeCell ref="P407:Q407"/>
    <mergeCell ref="P408:Q408"/>
    <mergeCell ref="P409:Q409"/>
    <mergeCell ref="P410:Q410"/>
    <mergeCell ref="P411:Q411"/>
    <mergeCell ref="P400:Q400"/>
    <mergeCell ref="P401:Q401"/>
    <mergeCell ref="P402:Q402"/>
    <mergeCell ref="P403:Q403"/>
    <mergeCell ref="P404:Q404"/>
    <mergeCell ref="P405:Q405"/>
    <mergeCell ref="P394:Q394"/>
    <mergeCell ref="P395:Q395"/>
    <mergeCell ref="P396:Q396"/>
    <mergeCell ref="P397:Q397"/>
    <mergeCell ref="P398:Q398"/>
    <mergeCell ref="P399:Q399"/>
    <mergeCell ref="P388:Q388"/>
    <mergeCell ref="P389:Q389"/>
    <mergeCell ref="P390:Q390"/>
    <mergeCell ref="P391:Q391"/>
    <mergeCell ref="P392:Q392"/>
    <mergeCell ref="P393:Q393"/>
    <mergeCell ref="P382:Q382"/>
    <mergeCell ref="P383:Q383"/>
    <mergeCell ref="P384:Q384"/>
    <mergeCell ref="P385:Q385"/>
    <mergeCell ref="P386:Q386"/>
    <mergeCell ref="P387:Q387"/>
    <mergeCell ref="P376:Q376"/>
    <mergeCell ref="P377:Q377"/>
    <mergeCell ref="P378:Q378"/>
    <mergeCell ref="P379:Q379"/>
    <mergeCell ref="P380:Q380"/>
    <mergeCell ref="P381:Q381"/>
    <mergeCell ref="P370:Q370"/>
    <mergeCell ref="P371:Q371"/>
    <mergeCell ref="P372:Q372"/>
    <mergeCell ref="P373:Q373"/>
    <mergeCell ref="P374:Q374"/>
    <mergeCell ref="P375:Q375"/>
    <mergeCell ref="P364:Q364"/>
    <mergeCell ref="P365:Q365"/>
    <mergeCell ref="P366:Q366"/>
    <mergeCell ref="P367:Q367"/>
    <mergeCell ref="P368:Q368"/>
    <mergeCell ref="P369:Q369"/>
    <mergeCell ref="P358:Q358"/>
    <mergeCell ref="P359:Q359"/>
    <mergeCell ref="P360:Q360"/>
    <mergeCell ref="P361:Q361"/>
    <mergeCell ref="P362:Q362"/>
    <mergeCell ref="P363:Q363"/>
    <mergeCell ref="P352:Q352"/>
    <mergeCell ref="P353:Q353"/>
    <mergeCell ref="P354:Q354"/>
    <mergeCell ref="P355:Q355"/>
    <mergeCell ref="P356:Q356"/>
    <mergeCell ref="P357:Q357"/>
    <mergeCell ref="P346:Q346"/>
    <mergeCell ref="P347:Q347"/>
    <mergeCell ref="P348:Q348"/>
    <mergeCell ref="P349:Q349"/>
    <mergeCell ref="P350:Q350"/>
    <mergeCell ref="P351:Q351"/>
    <mergeCell ref="P340:Q340"/>
    <mergeCell ref="P341:Q341"/>
    <mergeCell ref="P342:Q342"/>
    <mergeCell ref="P343:Q343"/>
    <mergeCell ref="P344:Q344"/>
    <mergeCell ref="P345:Q345"/>
    <mergeCell ref="P334:Q334"/>
    <mergeCell ref="P335:Q335"/>
    <mergeCell ref="P336:Q336"/>
    <mergeCell ref="P337:Q337"/>
    <mergeCell ref="P338:Q338"/>
    <mergeCell ref="P339:Q339"/>
    <mergeCell ref="P328:Q328"/>
    <mergeCell ref="P329:Q329"/>
    <mergeCell ref="P330:Q330"/>
    <mergeCell ref="P331:Q331"/>
    <mergeCell ref="P332:Q332"/>
    <mergeCell ref="P333:Q333"/>
    <mergeCell ref="P322:Q322"/>
    <mergeCell ref="P323:Q323"/>
    <mergeCell ref="P324:Q324"/>
    <mergeCell ref="P325:Q325"/>
    <mergeCell ref="P326:Q326"/>
    <mergeCell ref="P327:Q327"/>
    <mergeCell ref="P316:Q316"/>
    <mergeCell ref="P317:Q317"/>
    <mergeCell ref="P318:Q318"/>
    <mergeCell ref="P319:Q319"/>
    <mergeCell ref="P320:Q320"/>
    <mergeCell ref="P321:Q321"/>
    <mergeCell ref="P310:Q310"/>
    <mergeCell ref="P311:Q311"/>
    <mergeCell ref="P312:Q312"/>
    <mergeCell ref="P313:Q313"/>
    <mergeCell ref="P314:Q314"/>
    <mergeCell ref="P315:Q315"/>
    <mergeCell ref="P304:Q304"/>
    <mergeCell ref="P305:Q305"/>
    <mergeCell ref="P306:Q306"/>
    <mergeCell ref="P307:Q307"/>
    <mergeCell ref="P308:Q308"/>
    <mergeCell ref="P309:Q309"/>
    <mergeCell ref="P298:Q298"/>
    <mergeCell ref="P299:Q299"/>
    <mergeCell ref="P300:Q300"/>
    <mergeCell ref="P301:Q301"/>
    <mergeCell ref="P302:Q302"/>
    <mergeCell ref="P303:Q303"/>
    <mergeCell ref="P292:Q292"/>
    <mergeCell ref="P293:Q293"/>
    <mergeCell ref="P294:Q294"/>
    <mergeCell ref="P295:Q295"/>
    <mergeCell ref="P296:Q296"/>
    <mergeCell ref="P297:Q297"/>
    <mergeCell ref="P286:Q286"/>
    <mergeCell ref="P287:Q287"/>
    <mergeCell ref="P288:Q288"/>
    <mergeCell ref="P289:Q289"/>
    <mergeCell ref="P290:Q290"/>
    <mergeCell ref="P291:Q291"/>
    <mergeCell ref="P280:Q280"/>
    <mergeCell ref="P281:Q281"/>
    <mergeCell ref="P282:Q282"/>
    <mergeCell ref="P283:Q283"/>
    <mergeCell ref="P284:Q284"/>
    <mergeCell ref="P285:Q285"/>
    <mergeCell ref="P274:Q274"/>
    <mergeCell ref="P275:Q275"/>
    <mergeCell ref="P276:Q276"/>
    <mergeCell ref="P277:Q277"/>
    <mergeCell ref="P278:Q278"/>
    <mergeCell ref="P279:Q279"/>
    <mergeCell ref="P268:Q268"/>
    <mergeCell ref="P269:Q269"/>
    <mergeCell ref="P270:Q270"/>
    <mergeCell ref="P271:Q271"/>
    <mergeCell ref="P272:Q272"/>
    <mergeCell ref="P273:Q273"/>
    <mergeCell ref="P262:Q262"/>
    <mergeCell ref="P263:Q263"/>
    <mergeCell ref="P264:Q264"/>
    <mergeCell ref="P265:Q265"/>
    <mergeCell ref="P266:Q266"/>
    <mergeCell ref="P267:Q267"/>
    <mergeCell ref="P256:Q256"/>
    <mergeCell ref="P257:Q257"/>
    <mergeCell ref="P258:Q258"/>
    <mergeCell ref="P259:Q259"/>
    <mergeCell ref="P260:Q260"/>
    <mergeCell ref="P261:Q261"/>
    <mergeCell ref="P250:Q250"/>
    <mergeCell ref="P251:Q251"/>
    <mergeCell ref="P252:Q252"/>
    <mergeCell ref="P253:Q253"/>
    <mergeCell ref="P254:Q254"/>
    <mergeCell ref="P255:Q255"/>
    <mergeCell ref="P244:Q244"/>
    <mergeCell ref="P245:Q245"/>
    <mergeCell ref="P246:Q246"/>
    <mergeCell ref="P247:Q247"/>
    <mergeCell ref="P248:Q248"/>
    <mergeCell ref="P249:Q249"/>
    <mergeCell ref="P238:Q238"/>
    <mergeCell ref="P239:Q239"/>
    <mergeCell ref="P240:Q240"/>
    <mergeCell ref="P241:Q241"/>
    <mergeCell ref="P242:Q242"/>
    <mergeCell ref="P243:Q243"/>
    <mergeCell ref="P232:Q232"/>
    <mergeCell ref="P233:Q233"/>
    <mergeCell ref="P234:Q234"/>
    <mergeCell ref="P235:Q235"/>
    <mergeCell ref="P236:Q236"/>
    <mergeCell ref="P237:Q237"/>
    <mergeCell ref="P226:Q226"/>
    <mergeCell ref="P227:Q227"/>
    <mergeCell ref="P228:Q228"/>
    <mergeCell ref="P229:Q229"/>
    <mergeCell ref="P230:Q230"/>
    <mergeCell ref="P231:Q231"/>
    <mergeCell ref="P220:Q220"/>
    <mergeCell ref="P221:Q221"/>
    <mergeCell ref="P222:Q222"/>
    <mergeCell ref="P223:Q223"/>
    <mergeCell ref="P224:Q224"/>
    <mergeCell ref="P225:Q225"/>
    <mergeCell ref="P214:Q214"/>
    <mergeCell ref="P215:Q215"/>
    <mergeCell ref="P216:Q216"/>
    <mergeCell ref="P217:Q217"/>
    <mergeCell ref="P218:Q218"/>
    <mergeCell ref="P219:Q219"/>
    <mergeCell ref="P208:Q208"/>
    <mergeCell ref="P209:Q209"/>
    <mergeCell ref="P210:Q210"/>
    <mergeCell ref="P211:Q211"/>
    <mergeCell ref="P212:Q212"/>
    <mergeCell ref="P213:Q213"/>
    <mergeCell ref="P202:Q202"/>
    <mergeCell ref="P203:Q203"/>
    <mergeCell ref="P204:Q204"/>
    <mergeCell ref="P205:Q205"/>
    <mergeCell ref="P206:Q206"/>
    <mergeCell ref="P207:Q207"/>
    <mergeCell ref="P196:Q196"/>
    <mergeCell ref="P197:Q197"/>
    <mergeCell ref="P198:Q198"/>
    <mergeCell ref="P199:Q199"/>
    <mergeCell ref="P200:Q200"/>
    <mergeCell ref="P201:Q201"/>
    <mergeCell ref="P190:Q190"/>
    <mergeCell ref="P191:Q191"/>
    <mergeCell ref="P192:Q192"/>
    <mergeCell ref="P193:Q193"/>
    <mergeCell ref="P194:Q194"/>
    <mergeCell ref="P195:Q195"/>
    <mergeCell ref="P184:Q184"/>
    <mergeCell ref="P185:Q185"/>
    <mergeCell ref="P186:Q186"/>
    <mergeCell ref="P187:Q187"/>
    <mergeCell ref="P188:Q188"/>
    <mergeCell ref="P189:Q189"/>
    <mergeCell ref="P178:Q178"/>
    <mergeCell ref="P179:Q179"/>
    <mergeCell ref="P180:Q180"/>
    <mergeCell ref="P181:Q181"/>
    <mergeCell ref="P182:Q182"/>
    <mergeCell ref="P183:Q183"/>
    <mergeCell ref="P172:Q172"/>
    <mergeCell ref="P173:Q173"/>
    <mergeCell ref="P174:Q174"/>
    <mergeCell ref="P175:Q175"/>
    <mergeCell ref="P176:Q176"/>
    <mergeCell ref="P177:Q177"/>
    <mergeCell ref="P166:Q166"/>
    <mergeCell ref="P167:Q167"/>
    <mergeCell ref="P168:Q168"/>
    <mergeCell ref="P169:Q169"/>
    <mergeCell ref="P170:Q170"/>
    <mergeCell ref="P171:Q171"/>
    <mergeCell ref="P160:Q160"/>
    <mergeCell ref="P161:Q161"/>
    <mergeCell ref="P162:Q162"/>
    <mergeCell ref="P163:Q163"/>
    <mergeCell ref="P164:Q164"/>
    <mergeCell ref="P165:Q165"/>
    <mergeCell ref="P154:Q154"/>
    <mergeCell ref="P155:Q155"/>
    <mergeCell ref="P156:Q156"/>
    <mergeCell ref="P157:Q157"/>
    <mergeCell ref="P158:Q158"/>
    <mergeCell ref="P159:Q159"/>
    <mergeCell ref="P148:Q148"/>
    <mergeCell ref="P149:Q149"/>
    <mergeCell ref="P150:Q150"/>
    <mergeCell ref="P151:Q151"/>
    <mergeCell ref="P152:Q152"/>
    <mergeCell ref="P153:Q153"/>
    <mergeCell ref="P142:Q142"/>
    <mergeCell ref="P143:Q143"/>
    <mergeCell ref="P144:Q144"/>
    <mergeCell ref="P145:Q145"/>
    <mergeCell ref="P146:Q146"/>
    <mergeCell ref="P147:Q147"/>
    <mergeCell ref="P136:Q136"/>
    <mergeCell ref="P137:Q137"/>
    <mergeCell ref="P138:Q138"/>
    <mergeCell ref="P139:Q139"/>
    <mergeCell ref="P140:Q140"/>
    <mergeCell ref="P141:Q141"/>
    <mergeCell ref="P130:Q130"/>
    <mergeCell ref="P131:Q131"/>
    <mergeCell ref="P132:Q132"/>
    <mergeCell ref="P133:Q133"/>
    <mergeCell ref="P134:Q134"/>
    <mergeCell ref="P135:Q135"/>
    <mergeCell ref="P124:Q124"/>
    <mergeCell ref="P125:Q125"/>
    <mergeCell ref="P126:Q126"/>
    <mergeCell ref="P127:Q127"/>
    <mergeCell ref="P128:Q128"/>
    <mergeCell ref="P129:Q129"/>
    <mergeCell ref="P118:Q118"/>
    <mergeCell ref="P119:Q119"/>
    <mergeCell ref="P120:Q120"/>
    <mergeCell ref="P121:Q121"/>
    <mergeCell ref="P122:Q122"/>
    <mergeCell ref="P123:Q123"/>
    <mergeCell ref="P112:Q112"/>
    <mergeCell ref="P113:Q113"/>
    <mergeCell ref="P114:Q114"/>
    <mergeCell ref="P115:Q115"/>
    <mergeCell ref="P116:Q116"/>
    <mergeCell ref="P117:Q117"/>
    <mergeCell ref="P106:Q106"/>
    <mergeCell ref="P107:Q107"/>
    <mergeCell ref="P108:Q108"/>
    <mergeCell ref="P109:Q109"/>
    <mergeCell ref="P110:Q110"/>
    <mergeCell ref="P111:Q111"/>
    <mergeCell ref="P100:Q100"/>
    <mergeCell ref="P101:Q101"/>
    <mergeCell ref="P102:Q102"/>
    <mergeCell ref="P103:Q103"/>
    <mergeCell ref="P104:Q104"/>
    <mergeCell ref="P105:Q105"/>
    <mergeCell ref="P94:Q94"/>
    <mergeCell ref="P95:Q95"/>
    <mergeCell ref="P96:Q96"/>
    <mergeCell ref="P97:Q97"/>
    <mergeCell ref="P98:Q98"/>
    <mergeCell ref="P99:Q99"/>
    <mergeCell ref="P88:Q88"/>
    <mergeCell ref="P89:Q89"/>
    <mergeCell ref="P90:Q90"/>
    <mergeCell ref="P91:Q91"/>
    <mergeCell ref="P92:Q92"/>
    <mergeCell ref="P93:Q93"/>
    <mergeCell ref="P82:Q82"/>
    <mergeCell ref="P83:Q83"/>
    <mergeCell ref="P84:Q84"/>
    <mergeCell ref="P85:Q85"/>
    <mergeCell ref="P86:Q86"/>
    <mergeCell ref="P87:Q87"/>
    <mergeCell ref="P76:Q76"/>
    <mergeCell ref="P77:Q77"/>
    <mergeCell ref="P78:Q78"/>
    <mergeCell ref="P79:Q79"/>
    <mergeCell ref="P80:Q80"/>
    <mergeCell ref="P81:Q81"/>
    <mergeCell ref="P70:Q70"/>
    <mergeCell ref="P71:Q71"/>
    <mergeCell ref="P72:Q72"/>
    <mergeCell ref="P73:Q73"/>
    <mergeCell ref="P74:Q74"/>
    <mergeCell ref="P75:Q75"/>
    <mergeCell ref="P64:Q64"/>
    <mergeCell ref="P65:Q65"/>
    <mergeCell ref="P66:Q66"/>
    <mergeCell ref="P67:Q67"/>
    <mergeCell ref="P68:Q68"/>
    <mergeCell ref="P69:Q69"/>
    <mergeCell ref="P58:Q58"/>
    <mergeCell ref="P59:Q59"/>
    <mergeCell ref="P60:Q60"/>
    <mergeCell ref="P61:Q61"/>
    <mergeCell ref="P62:Q62"/>
    <mergeCell ref="P63:Q63"/>
    <mergeCell ref="P52:Q52"/>
    <mergeCell ref="P53:Q53"/>
    <mergeCell ref="P54:Q54"/>
    <mergeCell ref="P55:Q55"/>
    <mergeCell ref="P56:Q56"/>
    <mergeCell ref="P57:Q57"/>
    <mergeCell ref="P46:Q46"/>
    <mergeCell ref="P47:Q47"/>
    <mergeCell ref="P48:Q48"/>
    <mergeCell ref="P49:Q49"/>
    <mergeCell ref="P50:Q50"/>
    <mergeCell ref="P51:Q51"/>
    <mergeCell ref="P41:Q41"/>
    <mergeCell ref="P42:Q42"/>
    <mergeCell ref="P43:Q43"/>
    <mergeCell ref="P44:Q44"/>
    <mergeCell ref="P45:Q45"/>
    <mergeCell ref="P34:Q34"/>
    <mergeCell ref="P35:Q35"/>
    <mergeCell ref="P36:Q36"/>
    <mergeCell ref="P37:Q37"/>
    <mergeCell ref="P38:Q38"/>
    <mergeCell ref="P39:Q39"/>
    <mergeCell ref="P28:Q28"/>
    <mergeCell ref="P29:Q29"/>
    <mergeCell ref="P30:Q30"/>
    <mergeCell ref="P31:Q31"/>
    <mergeCell ref="P32:Q32"/>
    <mergeCell ref="P33:Q33"/>
    <mergeCell ref="P24:Q24"/>
    <mergeCell ref="P25:Q25"/>
    <mergeCell ref="P26:Q26"/>
    <mergeCell ref="P27:Q27"/>
    <mergeCell ref="P16:Q16"/>
    <mergeCell ref="P17:Q17"/>
    <mergeCell ref="P18:Q18"/>
    <mergeCell ref="P19:Q19"/>
    <mergeCell ref="P20:Q20"/>
    <mergeCell ref="P21:Q21"/>
    <mergeCell ref="P10:Q10"/>
    <mergeCell ref="P11:Q11"/>
    <mergeCell ref="P12:Q12"/>
    <mergeCell ref="P13:Q13"/>
    <mergeCell ref="P14:Q14"/>
    <mergeCell ref="P15:Q15"/>
    <mergeCell ref="P40:Q40"/>
    <mergeCell ref="M825:N825"/>
    <mergeCell ref="M826:N826"/>
    <mergeCell ref="M827:N827"/>
    <mergeCell ref="M828:N828"/>
    <mergeCell ref="M829:N829"/>
    <mergeCell ref="M830:N830"/>
    <mergeCell ref="M819:N819"/>
    <mergeCell ref="M820:N820"/>
    <mergeCell ref="M821:N821"/>
    <mergeCell ref="M822:N822"/>
    <mergeCell ref="M823:N823"/>
    <mergeCell ref="M824:N824"/>
    <mergeCell ref="M813:N813"/>
    <mergeCell ref="M814:N814"/>
    <mergeCell ref="M815:N815"/>
    <mergeCell ref="M816:N816"/>
    <mergeCell ref="M817:N817"/>
    <mergeCell ref="M818:N818"/>
    <mergeCell ref="M807:N807"/>
    <mergeCell ref="M808:N808"/>
    <mergeCell ref="M809:N809"/>
    <mergeCell ref="M810:N810"/>
    <mergeCell ref="M811:N811"/>
    <mergeCell ref="M812:N812"/>
    <mergeCell ref="M801:N801"/>
    <mergeCell ref="M802:N802"/>
    <mergeCell ref="M803:N803"/>
    <mergeCell ref="M804:N804"/>
    <mergeCell ref="M805:N805"/>
    <mergeCell ref="M806:N806"/>
    <mergeCell ref="M795:N795"/>
    <mergeCell ref="M796:N796"/>
    <mergeCell ref="M797:N797"/>
    <mergeCell ref="M798:N798"/>
    <mergeCell ref="M799:N799"/>
    <mergeCell ref="M800:N800"/>
    <mergeCell ref="M789:N789"/>
    <mergeCell ref="M790:N790"/>
    <mergeCell ref="M791:N791"/>
    <mergeCell ref="M792:N792"/>
    <mergeCell ref="M793:N793"/>
    <mergeCell ref="M794:N794"/>
    <mergeCell ref="M783:N783"/>
    <mergeCell ref="M784:N784"/>
    <mergeCell ref="M785:N785"/>
    <mergeCell ref="M786:N786"/>
    <mergeCell ref="M787:N787"/>
    <mergeCell ref="M788:N788"/>
    <mergeCell ref="M777:N777"/>
    <mergeCell ref="M778:N778"/>
    <mergeCell ref="M779:N779"/>
    <mergeCell ref="M780:N780"/>
    <mergeCell ref="M781:N781"/>
    <mergeCell ref="M782:N782"/>
    <mergeCell ref="M771:N771"/>
    <mergeCell ref="M772:N772"/>
    <mergeCell ref="M773:N773"/>
    <mergeCell ref="M774:N774"/>
    <mergeCell ref="M775:N775"/>
    <mergeCell ref="M776:N776"/>
    <mergeCell ref="M765:N765"/>
    <mergeCell ref="M766:N766"/>
    <mergeCell ref="M767:N767"/>
    <mergeCell ref="M768:N768"/>
    <mergeCell ref="M769:N769"/>
    <mergeCell ref="M770:N770"/>
    <mergeCell ref="M759:N759"/>
    <mergeCell ref="M760:N760"/>
    <mergeCell ref="M761:N761"/>
    <mergeCell ref="M762:N762"/>
    <mergeCell ref="M763:N763"/>
    <mergeCell ref="M764:N764"/>
    <mergeCell ref="M753:N753"/>
    <mergeCell ref="M754:N754"/>
    <mergeCell ref="M755:N755"/>
    <mergeCell ref="M756:N756"/>
    <mergeCell ref="M757:N757"/>
    <mergeCell ref="M758:N758"/>
    <mergeCell ref="M747:N747"/>
    <mergeCell ref="M748:N748"/>
    <mergeCell ref="M749:N749"/>
    <mergeCell ref="M750:N750"/>
    <mergeCell ref="M751:N751"/>
    <mergeCell ref="M752:N752"/>
    <mergeCell ref="M741:N741"/>
    <mergeCell ref="M742:N742"/>
    <mergeCell ref="M743:N743"/>
    <mergeCell ref="M744:N744"/>
    <mergeCell ref="M745:N745"/>
    <mergeCell ref="M746:N746"/>
    <mergeCell ref="M735:N735"/>
    <mergeCell ref="M736:N736"/>
    <mergeCell ref="M737:N737"/>
    <mergeCell ref="M738:N738"/>
    <mergeCell ref="M739:N739"/>
    <mergeCell ref="M740:N740"/>
    <mergeCell ref="M729:N729"/>
    <mergeCell ref="M730:N730"/>
    <mergeCell ref="M731:N731"/>
    <mergeCell ref="M732:N732"/>
    <mergeCell ref="M733:N733"/>
    <mergeCell ref="M734:N734"/>
    <mergeCell ref="M723:N723"/>
    <mergeCell ref="M724:N724"/>
    <mergeCell ref="M725:N725"/>
    <mergeCell ref="M726:N726"/>
    <mergeCell ref="M727:N727"/>
    <mergeCell ref="M728:N728"/>
    <mergeCell ref="M717:N717"/>
    <mergeCell ref="M718:N718"/>
    <mergeCell ref="M719:N719"/>
    <mergeCell ref="M720:N720"/>
    <mergeCell ref="M721:N721"/>
    <mergeCell ref="M722:N722"/>
    <mergeCell ref="M711:N711"/>
    <mergeCell ref="M712:N712"/>
    <mergeCell ref="M713:N713"/>
    <mergeCell ref="M714:N714"/>
    <mergeCell ref="M715:N715"/>
    <mergeCell ref="M716:N716"/>
    <mergeCell ref="M705:N705"/>
    <mergeCell ref="M706:N706"/>
    <mergeCell ref="M707:N707"/>
    <mergeCell ref="M708:N708"/>
    <mergeCell ref="M709:N709"/>
    <mergeCell ref="M710:N710"/>
    <mergeCell ref="M699:N699"/>
    <mergeCell ref="M700:N700"/>
    <mergeCell ref="M701:N701"/>
    <mergeCell ref="M702:N702"/>
    <mergeCell ref="M703:N703"/>
    <mergeCell ref="M704:N704"/>
    <mergeCell ref="M693:N693"/>
    <mergeCell ref="M694:N694"/>
    <mergeCell ref="M695:N695"/>
    <mergeCell ref="M696:N696"/>
    <mergeCell ref="M697:N697"/>
    <mergeCell ref="M698:N698"/>
    <mergeCell ref="M687:N687"/>
    <mergeCell ref="M688:N688"/>
    <mergeCell ref="M689:N689"/>
    <mergeCell ref="M690:N690"/>
    <mergeCell ref="M691:N691"/>
    <mergeCell ref="M692:N692"/>
    <mergeCell ref="M681:N681"/>
    <mergeCell ref="M682:N682"/>
    <mergeCell ref="M683:N683"/>
    <mergeCell ref="M684:N684"/>
    <mergeCell ref="M685:N685"/>
    <mergeCell ref="M686:N686"/>
    <mergeCell ref="M675:N675"/>
    <mergeCell ref="M676:N676"/>
    <mergeCell ref="M677:N677"/>
    <mergeCell ref="M678:N678"/>
    <mergeCell ref="M679:N679"/>
    <mergeCell ref="M680:N680"/>
    <mergeCell ref="M669:N669"/>
    <mergeCell ref="M670:N670"/>
    <mergeCell ref="M671:N671"/>
    <mergeCell ref="M672:N672"/>
    <mergeCell ref="M673:N673"/>
    <mergeCell ref="M674:N674"/>
    <mergeCell ref="M663:N663"/>
    <mergeCell ref="M664:N664"/>
    <mergeCell ref="M665:N665"/>
    <mergeCell ref="M666:N666"/>
    <mergeCell ref="M667:N667"/>
    <mergeCell ref="M668:N668"/>
    <mergeCell ref="M657:N657"/>
    <mergeCell ref="M658:N658"/>
    <mergeCell ref="M659:N659"/>
    <mergeCell ref="M660:N660"/>
    <mergeCell ref="M661:N661"/>
    <mergeCell ref="M662:N662"/>
    <mergeCell ref="M651:N651"/>
    <mergeCell ref="M652:N652"/>
    <mergeCell ref="M653:N653"/>
    <mergeCell ref="M654:N654"/>
    <mergeCell ref="M655:N655"/>
    <mergeCell ref="M656:N656"/>
    <mergeCell ref="M645:N645"/>
    <mergeCell ref="M646:N646"/>
    <mergeCell ref="M647:N647"/>
    <mergeCell ref="M648:N648"/>
    <mergeCell ref="M649:N649"/>
    <mergeCell ref="M650:N650"/>
    <mergeCell ref="M639:N639"/>
    <mergeCell ref="M640:N640"/>
    <mergeCell ref="M641:N641"/>
    <mergeCell ref="M642:N642"/>
    <mergeCell ref="M643:N643"/>
    <mergeCell ref="M644:N644"/>
    <mergeCell ref="M633:N633"/>
    <mergeCell ref="M634:N634"/>
    <mergeCell ref="M635:N635"/>
    <mergeCell ref="M636:N636"/>
    <mergeCell ref="M637:N637"/>
    <mergeCell ref="M638:N638"/>
    <mergeCell ref="M627:N627"/>
    <mergeCell ref="M628:N628"/>
    <mergeCell ref="M629:N629"/>
    <mergeCell ref="M630:N630"/>
    <mergeCell ref="M631:N631"/>
    <mergeCell ref="M632:N632"/>
    <mergeCell ref="M621:N621"/>
    <mergeCell ref="M622:N622"/>
    <mergeCell ref="M623:N623"/>
    <mergeCell ref="M624:N624"/>
    <mergeCell ref="M625:N625"/>
    <mergeCell ref="M626:N626"/>
    <mergeCell ref="M615:N615"/>
    <mergeCell ref="M616:N616"/>
    <mergeCell ref="M617:N617"/>
    <mergeCell ref="M618:N618"/>
    <mergeCell ref="M619:N619"/>
    <mergeCell ref="M620:N620"/>
    <mergeCell ref="M609:N609"/>
    <mergeCell ref="M610:N610"/>
    <mergeCell ref="M611:N611"/>
    <mergeCell ref="M612:N612"/>
    <mergeCell ref="M613:N613"/>
    <mergeCell ref="M614:N614"/>
    <mergeCell ref="M603:N603"/>
    <mergeCell ref="M604:N604"/>
    <mergeCell ref="M605:N605"/>
    <mergeCell ref="M606:N606"/>
    <mergeCell ref="M607:N607"/>
    <mergeCell ref="M608:N608"/>
    <mergeCell ref="M597:N597"/>
    <mergeCell ref="M598:N598"/>
    <mergeCell ref="M599:N599"/>
    <mergeCell ref="M600:N600"/>
    <mergeCell ref="M601:N601"/>
    <mergeCell ref="M602:N602"/>
    <mergeCell ref="M591:N591"/>
    <mergeCell ref="M592:N592"/>
    <mergeCell ref="M593:N593"/>
    <mergeCell ref="M594:N594"/>
    <mergeCell ref="M595:N595"/>
    <mergeCell ref="M596:N596"/>
    <mergeCell ref="M585:N585"/>
    <mergeCell ref="M586:N586"/>
    <mergeCell ref="M587:N587"/>
    <mergeCell ref="M588:N588"/>
    <mergeCell ref="M589:N589"/>
    <mergeCell ref="M590:N590"/>
    <mergeCell ref="M579:N579"/>
    <mergeCell ref="M580:N580"/>
    <mergeCell ref="M581:N581"/>
    <mergeCell ref="M582:N582"/>
    <mergeCell ref="M583:N583"/>
    <mergeCell ref="M584:N584"/>
    <mergeCell ref="M573:N573"/>
    <mergeCell ref="M574:N574"/>
    <mergeCell ref="M575:N575"/>
    <mergeCell ref="M576:N576"/>
    <mergeCell ref="M577:N577"/>
    <mergeCell ref="M578:N578"/>
    <mergeCell ref="M567:N567"/>
    <mergeCell ref="M568:N568"/>
    <mergeCell ref="M569:N569"/>
    <mergeCell ref="M570:N570"/>
    <mergeCell ref="M571:N571"/>
    <mergeCell ref="M572:N572"/>
    <mergeCell ref="M561:N561"/>
    <mergeCell ref="M562:N562"/>
    <mergeCell ref="M563:N563"/>
    <mergeCell ref="M564:N564"/>
    <mergeCell ref="M565:N565"/>
    <mergeCell ref="M566:N566"/>
    <mergeCell ref="M555:N555"/>
    <mergeCell ref="M556:N556"/>
    <mergeCell ref="M557:N557"/>
    <mergeCell ref="M558:N558"/>
    <mergeCell ref="M559:N559"/>
    <mergeCell ref="M560:N560"/>
    <mergeCell ref="M549:N549"/>
    <mergeCell ref="M550:N550"/>
    <mergeCell ref="M551:N551"/>
    <mergeCell ref="M552:N552"/>
    <mergeCell ref="M553:N553"/>
    <mergeCell ref="M554:N554"/>
    <mergeCell ref="M543:N543"/>
    <mergeCell ref="M544:N544"/>
    <mergeCell ref="M545:N545"/>
    <mergeCell ref="M546:N546"/>
    <mergeCell ref="M547:N547"/>
    <mergeCell ref="M548:N548"/>
    <mergeCell ref="M537:N537"/>
    <mergeCell ref="M538:N538"/>
    <mergeCell ref="M539:N539"/>
    <mergeCell ref="M540:N540"/>
    <mergeCell ref="M541:N541"/>
    <mergeCell ref="M542:N542"/>
    <mergeCell ref="M531:N531"/>
    <mergeCell ref="M532:N532"/>
    <mergeCell ref="M533:N533"/>
    <mergeCell ref="M534:N534"/>
    <mergeCell ref="M535:N535"/>
    <mergeCell ref="M536:N536"/>
    <mergeCell ref="M525:N525"/>
    <mergeCell ref="M526:N526"/>
    <mergeCell ref="M527:N527"/>
    <mergeCell ref="M528:N528"/>
    <mergeCell ref="M529:N529"/>
    <mergeCell ref="M530:N530"/>
    <mergeCell ref="M519:N519"/>
    <mergeCell ref="M520:N520"/>
    <mergeCell ref="M521:N521"/>
    <mergeCell ref="M522:N522"/>
    <mergeCell ref="M523:N523"/>
    <mergeCell ref="M524:N524"/>
    <mergeCell ref="M513:N513"/>
    <mergeCell ref="M514:N514"/>
    <mergeCell ref="M515:N515"/>
    <mergeCell ref="M516:N516"/>
    <mergeCell ref="M517:N517"/>
    <mergeCell ref="M518:N518"/>
    <mergeCell ref="M507:N507"/>
    <mergeCell ref="M508:N508"/>
    <mergeCell ref="M509:N509"/>
    <mergeCell ref="M510:N510"/>
    <mergeCell ref="M511:N511"/>
    <mergeCell ref="M512:N512"/>
    <mergeCell ref="M501:N501"/>
    <mergeCell ref="M502:N502"/>
    <mergeCell ref="M503:N503"/>
    <mergeCell ref="M504:N504"/>
    <mergeCell ref="M505:N505"/>
    <mergeCell ref="M506:N506"/>
    <mergeCell ref="M495:N495"/>
    <mergeCell ref="M496:N496"/>
    <mergeCell ref="M497:N497"/>
    <mergeCell ref="M498:N498"/>
    <mergeCell ref="M499:N499"/>
    <mergeCell ref="M500:N500"/>
    <mergeCell ref="M489:N489"/>
    <mergeCell ref="M490:N490"/>
    <mergeCell ref="M491:N491"/>
    <mergeCell ref="M492:N492"/>
    <mergeCell ref="M493:N493"/>
    <mergeCell ref="M494:N494"/>
    <mergeCell ref="M483:N483"/>
    <mergeCell ref="M484:N484"/>
    <mergeCell ref="M485:N485"/>
    <mergeCell ref="M486:N486"/>
    <mergeCell ref="M487:N487"/>
    <mergeCell ref="M488:N488"/>
    <mergeCell ref="M477:N477"/>
    <mergeCell ref="M478:N478"/>
    <mergeCell ref="M479:N479"/>
    <mergeCell ref="M480:N480"/>
    <mergeCell ref="M481:N481"/>
    <mergeCell ref="M482:N482"/>
    <mergeCell ref="M471:N471"/>
    <mergeCell ref="M472:N472"/>
    <mergeCell ref="M473:N473"/>
    <mergeCell ref="M474:N474"/>
    <mergeCell ref="M475:N475"/>
    <mergeCell ref="M476:N476"/>
    <mergeCell ref="M465:N465"/>
    <mergeCell ref="M466:N466"/>
    <mergeCell ref="M467:N467"/>
    <mergeCell ref="M468:N468"/>
    <mergeCell ref="M469:N469"/>
    <mergeCell ref="M470:N470"/>
    <mergeCell ref="M459:N459"/>
    <mergeCell ref="M460:N460"/>
    <mergeCell ref="M461:N461"/>
    <mergeCell ref="M462:N462"/>
    <mergeCell ref="M463:N463"/>
    <mergeCell ref="M464:N464"/>
    <mergeCell ref="M453:N453"/>
    <mergeCell ref="M454:N454"/>
    <mergeCell ref="M455:N455"/>
    <mergeCell ref="M456:N456"/>
    <mergeCell ref="M457:N457"/>
    <mergeCell ref="M458:N458"/>
    <mergeCell ref="M447:N447"/>
    <mergeCell ref="M448:N448"/>
    <mergeCell ref="M449:N449"/>
    <mergeCell ref="M450:N450"/>
    <mergeCell ref="M451:N451"/>
    <mergeCell ref="M452:N452"/>
    <mergeCell ref="M441:N441"/>
    <mergeCell ref="M442:N442"/>
    <mergeCell ref="M443:N443"/>
    <mergeCell ref="M444:N444"/>
    <mergeCell ref="M445:N445"/>
    <mergeCell ref="M446:N446"/>
    <mergeCell ref="M435:N435"/>
    <mergeCell ref="M436:N436"/>
    <mergeCell ref="M437:N437"/>
    <mergeCell ref="M438:N438"/>
    <mergeCell ref="M439:N439"/>
    <mergeCell ref="M440:N440"/>
    <mergeCell ref="M429:N429"/>
    <mergeCell ref="M430:N430"/>
    <mergeCell ref="M431:N431"/>
    <mergeCell ref="M432:N432"/>
    <mergeCell ref="M433:N433"/>
    <mergeCell ref="M434:N434"/>
    <mergeCell ref="M423:N423"/>
    <mergeCell ref="M424:N424"/>
    <mergeCell ref="M425:N425"/>
    <mergeCell ref="M426:N426"/>
    <mergeCell ref="M427:N427"/>
    <mergeCell ref="M428:N428"/>
    <mergeCell ref="M417:N417"/>
    <mergeCell ref="M418:N418"/>
    <mergeCell ref="M419:N419"/>
    <mergeCell ref="M420:N420"/>
    <mergeCell ref="M421:N421"/>
    <mergeCell ref="M422:N422"/>
    <mergeCell ref="M411:N411"/>
    <mergeCell ref="M412:N412"/>
    <mergeCell ref="M413:N413"/>
    <mergeCell ref="M414:N414"/>
    <mergeCell ref="M415:N415"/>
    <mergeCell ref="M416:N416"/>
    <mergeCell ref="M405:N405"/>
    <mergeCell ref="M406:N406"/>
    <mergeCell ref="M407:N407"/>
    <mergeCell ref="M408:N408"/>
    <mergeCell ref="M409:N409"/>
    <mergeCell ref="M410:N410"/>
    <mergeCell ref="M399:N399"/>
    <mergeCell ref="M400:N400"/>
    <mergeCell ref="M401:N401"/>
    <mergeCell ref="M402:N402"/>
    <mergeCell ref="M403:N403"/>
    <mergeCell ref="M404:N404"/>
    <mergeCell ref="M393:N393"/>
    <mergeCell ref="M394:N394"/>
    <mergeCell ref="M395:N395"/>
    <mergeCell ref="M396:N396"/>
    <mergeCell ref="M397:N397"/>
    <mergeCell ref="M398:N398"/>
    <mergeCell ref="M387:N387"/>
    <mergeCell ref="M388:N388"/>
    <mergeCell ref="M389:N389"/>
    <mergeCell ref="M390:N390"/>
    <mergeCell ref="M391:N391"/>
    <mergeCell ref="M392:N392"/>
    <mergeCell ref="M381:N381"/>
    <mergeCell ref="M382:N382"/>
    <mergeCell ref="M383:N383"/>
    <mergeCell ref="M384:N384"/>
    <mergeCell ref="M385:N385"/>
    <mergeCell ref="M386:N386"/>
    <mergeCell ref="M375:N375"/>
    <mergeCell ref="M376:N376"/>
    <mergeCell ref="M377:N377"/>
    <mergeCell ref="M378:N378"/>
    <mergeCell ref="M379:N379"/>
    <mergeCell ref="M380:N380"/>
    <mergeCell ref="M369:N369"/>
    <mergeCell ref="M370:N370"/>
    <mergeCell ref="M371:N371"/>
    <mergeCell ref="M372:N372"/>
    <mergeCell ref="M373:N373"/>
    <mergeCell ref="M374:N374"/>
    <mergeCell ref="M363:N363"/>
    <mergeCell ref="M364:N364"/>
    <mergeCell ref="M365:N365"/>
    <mergeCell ref="M366:N366"/>
    <mergeCell ref="M367:N367"/>
    <mergeCell ref="M368:N368"/>
    <mergeCell ref="M357:N357"/>
    <mergeCell ref="M358:N358"/>
    <mergeCell ref="M359:N359"/>
    <mergeCell ref="M360:N360"/>
    <mergeCell ref="M361:N361"/>
    <mergeCell ref="M362:N362"/>
    <mergeCell ref="M351:N351"/>
    <mergeCell ref="M352:N352"/>
    <mergeCell ref="M353:N353"/>
    <mergeCell ref="M354:N354"/>
    <mergeCell ref="M355:N355"/>
    <mergeCell ref="M356:N356"/>
    <mergeCell ref="M345:N345"/>
    <mergeCell ref="M346:N346"/>
    <mergeCell ref="M347:N347"/>
    <mergeCell ref="M348:N348"/>
    <mergeCell ref="M349:N349"/>
    <mergeCell ref="M350:N350"/>
    <mergeCell ref="M339:N339"/>
    <mergeCell ref="M340:N340"/>
    <mergeCell ref="M341:N341"/>
    <mergeCell ref="M342:N342"/>
    <mergeCell ref="M343:N343"/>
    <mergeCell ref="M344:N344"/>
    <mergeCell ref="M333:N333"/>
    <mergeCell ref="M334:N334"/>
    <mergeCell ref="M335:N335"/>
    <mergeCell ref="M336:N336"/>
    <mergeCell ref="M337:N337"/>
    <mergeCell ref="M338:N338"/>
    <mergeCell ref="M327:N327"/>
    <mergeCell ref="M328:N328"/>
    <mergeCell ref="M329:N329"/>
    <mergeCell ref="M330:N330"/>
    <mergeCell ref="M331:N331"/>
    <mergeCell ref="M332:N332"/>
    <mergeCell ref="M321:N321"/>
    <mergeCell ref="M322:N322"/>
    <mergeCell ref="M323:N323"/>
    <mergeCell ref="M324:N324"/>
    <mergeCell ref="M325:N325"/>
    <mergeCell ref="M326:N326"/>
    <mergeCell ref="M315:N315"/>
    <mergeCell ref="M316:N316"/>
    <mergeCell ref="M317:N317"/>
    <mergeCell ref="M318:N318"/>
    <mergeCell ref="M319:N319"/>
    <mergeCell ref="M320:N320"/>
    <mergeCell ref="M309:N309"/>
    <mergeCell ref="M310:N310"/>
    <mergeCell ref="M311:N311"/>
    <mergeCell ref="M312:N312"/>
    <mergeCell ref="M313:N313"/>
    <mergeCell ref="M314:N314"/>
    <mergeCell ref="M303:N303"/>
    <mergeCell ref="M304:N304"/>
    <mergeCell ref="M305:N305"/>
    <mergeCell ref="M306:N306"/>
    <mergeCell ref="M307:N307"/>
    <mergeCell ref="M308:N308"/>
    <mergeCell ref="M297:N297"/>
    <mergeCell ref="M298:N298"/>
    <mergeCell ref="M299:N299"/>
    <mergeCell ref="M300:N300"/>
    <mergeCell ref="M301:N301"/>
    <mergeCell ref="M302:N302"/>
    <mergeCell ref="M291:N291"/>
    <mergeCell ref="M292:N292"/>
    <mergeCell ref="M293:N293"/>
    <mergeCell ref="M294:N294"/>
    <mergeCell ref="M295:N295"/>
    <mergeCell ref="M296:N296"/>
    <mergeCell ref="M285:N285"/>
    <mergeCell ref="M286:N286"/>
    <mergeCell ref="M287:N287"/>
    <mergeCell ref="M288:N288"/>
    <mergeCell ref="M289:N289"/>
    <mergeCell ref="M290:N290"/>
    <mergeCell ref="M279:N279"/>
    <mergeCell ref="M280:N280"/>
    <mergeCell ref="M281:N281"/>
    <mergeCell ref="M282:N282"/>
    <mergeCell ref="M283:N283"/>
    <mergeCell ref="M284:N284"/>
    <mergeCell ref="M273:N273"/>
    <mergeCell ref="M274:N274"/>
    <mergeCell ref="M275:N275"/>
    <mergeCell ref="M276:N276"/>
    <mergeCell ref="M277:N277"/>
    <mergeCell ref="M278:N278"/>
    <mergeCell ref="M267:N267"/>
    <mergeCell ref="M268:N268"/>
    <mergeCell ref="M269:N269"/>
    <mergeCell ref="M270:N270"/>
    <mergeCell ref="M271:N271"/>
    <mergeCell ref="M272:N272"/>
    <mergeCell ref="M261:N261"/>
    <mergeCell ref="M262:N262"/>
    <mergeCell ref="M263:N263"/>
    <mergeCell ref="M264:N264"/>
    <mergeCell ref="M265:N265"/>
    <mergeCell ref="M266:N266"/>
    <mergeCell ref="M255:N255"/>
    <mergeCell ref="M256:N256"/>
    <mergeCell ref="M257:N257"/>
    <mergeCell ref="M258:N258"/>
    <mergeCell ref="M259:N259"/>
    <mergeCell ref="M260:N260"/>
    <mergeCell ref="M249:N249"/>
    <mergeCell ref="M250:N250"/>
    <mergeCell ref="M251:N251"/>
    <mergeCell ref="M252:N252"/>
    <mergeCell ref="M253:N253"/>
    <mergeCell ref="M254:N254"/>
    <mergeCell ref="M243:N243"/>
    <mergeCell ref="M244:N244"/>
    <mergeCell ref="M245:N245"/>
    <mergeCell ref="M246:N246"/>
    <mergeCell ref="M247:N247"/>
    <mergeCell ref="M248:N248"/>
    <mergeCell ref="M237:N237"/>
    <mergeCell ref="M238:N238"/>
    <mergeCell ref="M239:N239"/>
    <mergeCell ref="M240:N240"/>
    <mergeCell ref="M241:N241"/>
    <mergeCell ref="M242:N242"/>
    <mergeCell ref="M231:N231"/>
    <mergeCell ref="M232:N232"/>
    <mergeCell ref="M233:N233"/>
    <mergeCell ref="M234:N234"/>
    <mergeCell ref="M235:N235"/>
    <mergeCell ref="M236:N236"/>
    <mergeCell ref="M225:N225"/>
    <mergeCell ref="M226:N226"/>
    <mergeCell ref="M227:N227"/>
    <mergeCell ref="M228:N228"/>
    <mergeCell ref="M229:N229"/>
    <mergeCell ref="M230:N230"/>
    <mergeCell ref="M219:N219"/>
    <mergeCell ref="M220:N220"/>
    <mergeCell ref="M221:N221"/>
    <mergeCell ref="M222:N222"/>
    <mergeCell ref="M223:N223"/>
    <mergeCell ref="M224:N224"/>
    <mergeCell ref="M213:N213"/>
    <mergeCell ref="M214:N214"/>
    <mergeCell ref="M215:N215"/>
    <mergeCell ref="M216:N216"/>
    <mergeCell ref="M217:N217"/>
    <mergeCell ref="M218:N218"/>
    <mergeCell ref="M207:N207"/>
    <mergeCell ref="M208:N208"/>
    <mergeCell ref="M209:N209"/>
    <mergeCell ref="M210:N210"/>
    <mergeCell ref="M211:N211"/>
    <mergeCell ref="M212:N212"/>
    <mergeCell ref="M201:N201"/>
    <mergeCell ref="M202:N202"/>
    <mergeCell ref="M203:N203"/>
    <mergeCell ref="M204:N204"/>
    <mergeCell ref="M205:N205"/>
    <mergeCell ref="M206:N206"/>
    <mergeCell ref="M195:N195"/>
    <mergeCell ref="M196:N196"/>
    <mergeCell ref="M197:N197"/>
    <mergeCell ref="M198:N198"/>
    <mergeCell ref="M199:N199"/>
    <mergeCell ref="M200:N200"/>
    <mergeCell ref="M190:N190"/>
    <mergeCell ref="M191:N191"/>
    <mergeCell ref="M192:N192"/>
    <mergeCell ref="M193:N193"/>
    <mergeCell ref="M194:N194"/>
    <mergeCell ref="M183:N183"/>
    <mergeCell ref="M184:N184"/>
    <mergeCell ref="M185:N185"/>
    <mergeCell ref="M186:N186"/>
    <mergeCell ref="M187:N187"/>
    <mergeCell ref="M188:N188"/>
    <mergeCell ref="M177:N177"/>
    <mergeCell ref="M178:N178"/>
    <mergeCell ref="M179:N179"/>
    <mergeCell ref="M180:N180"/>
    <mergeCell ref="M181:N181"/>
    <mergeCell ref="M182:N182"/>
    <mergeCell ref="M173:N173"/>
    <mergeCell ref="M174:N174"/>
    <mergeCell ref="M175:N175"/>
    <mergeCell ref="M176:N176"/>
    <mergeCell ref="M165:N165"/>
    <mergeCell ref="M166:N166"/>
    <mergeCell ref="M167:N167"/>
    <mergeCell ref="M168:N168"/>
    <mergeCell ref="M169:N169"/>
    <mergeCell ref="M170:N170"/>
    <mergeCell ref="M159:N159"/>
    <mergeCell ref="M160:N160"/>
    <mergeCell ref="M161:N161"/>
    <mergeCell ref="M162:N162"/>
    <mergeCell ref="M163:N163"/>
    <mergeCell ref="M164:N164"/>
    <mergeCell ref="M189:N189"/>
    <mergeCell ref="M156:N156"/>
    <mergeCell ref="M157:N157"/>
    <mergeCell ref="M158:N158"/>
    <mergeCell ref="M147:N147"/>
    <mergeCell ref="M148:N148"/>
    <mergeCell ref="M149:N149"/>
    <mergeCell ref="M150:N150"/>
    <mergeCell ref="M151:N151"/>
    <mergeCell ref="M152:N152"/>
    <mergeCell ref="M141:N141"/>
    <mergeCell ref="M142:N142"/>
    <mergeCell ref="M143:N143"/>
    <mergeCell ref="M144:N144"/>
    <mergeCell ref="M145:N145"/>
    <mergeCell ref="M146:N146"/>
    <mergeCell ref="M171:N171"/>
    <mergeCell ref="M172:N172"/>
    <mergeCell ref="M138:N138"/>
    <mergeCell ref="M139:N139"/>
    <mergeCell ref="M140:N140"/>
    <mergeCell ref="M129:N129"/>
    <mergeCell ref="M130:N130"/>
    <mergeCell ref="M131:N131"/>
    <mergeCell ref="M132:N132"/>
    <mergeCell ref="M133:N133"/>
    <mergeCell ref="M134:N134"/>
    <mergeCell ref="M124:N124"/>
    <mergeCell ref="M125:N125"/>
    <mergeCell ref="M126:N126"/>
    <mergeCell ref="M127:N127"/>
    <mergeCell ref="M128:N128"/>
    <mergeCell ref="M153:N153"/>
    <mergeCell ref="M154:N154"/>
    <mergeCell ref="M155:N155"/>
    <mergeCell ref="M113:N113"/>
    <mergeCell ref="M114:N114"/>
    <mergeCell ref="M115:N115"/>
    <mergeCell ref="M116:N116"/>
    <mergeCell ref="M107:N107"/>
    <mergeCell ref="M108:N108"/>
    <mergeCell ref="M109:N109"/>
    <mergeCell ref="M110:N110"/>
    <mergeCell ref="M99:N99"/>
    <mergeCell ref="M100:N100"/>
    <mergeCell ref="M101:N101"/>
    <mergeCell ref="M102:N102"/>
    <mergeCell ref="M103:N103"/>
    <mergeCell ref="M104:N104"/>
    <mergeCell ref="M135:N135"/>
    <mergeCell ref="M136:N136"/>
    <mergeCell ref="M137:N137"/>
    <mergeCell ref="M93:N93"/>
    <mergeCell ref="M94:N94"/>
    <mergeCell ref="M95:N95"/>
    <mergeCell ref="M96:N96"/>
    <mergeCell ref="M97:N97"/>
    <mergeCell ref="M98:N98"/>
    <mergeCell ref="M123:N123"/>
    <mergeCell ref="M90:N90"/>
    <mergeCell ref="M91:N91"/>
    <mergeCell ref="M92:N92"/>
    <mergeCell ref="M81:N81"/>
    <mergeCell ref="M82:N82"/>
    <mergeCell ref="M83:N83"/>
    <mergeCell ref="M84:N84"/>
    <mergeCell ref="M85:N85"/>
    <mergeCell ref="M86:N86"/>
    <mergeCell ref="M75:N75"/>
    <mergeCell ref="M76:N76"/>
    <mergeCell ref="M77:N77"/>
    <mergeCell ref="M78:N78"/>
    <mergeCell ref="M79:N79"/>
    <mergeCell ref="M80:N80"/>
    <mergeCell ref="M105:N105"/>
    <mergeCell ref="M106:N106"/>
    <mergeCell ref="M117:N117"/>
    <mergeCell ref="M118:N118"/>
    <mergeCell ref="M119:N119"/>
    <mergeCell ref="M120:N120"/>
    <mergeCell ref="M121:N121"/>
    <mergeCell ref="M122:N122"/>
    <mergeCell ref="M111:N111"/>
    <mergeCell ref="M112:N112"/>
    <mergeCell ref="M73:N73"/>
    <mergeCell ref="M74:N74"/>
    <mergeCell ref="M63:N63"/>
    <mergeCell ref="M64:N64"/>
    <mergeCell ref="M65:N65"/>
    <mergeCell ref="M66:N66"/>
    <mergeCell ref="M67:N67"/>
    <mergeCell ref="M68:N68"/>
    <mergeCell ref="M57:N57"/>
    <mergeCell ref="M58:N58"/>
    <mergeCell ref="M59:N59"/>
    <mergeCell ref="M60:N60"/>
    <mergeCell ref="M61:N61"/>
    <mergeCell ref="M62:N62"/>
    <mergeCell ref="M87:N87"/>
    <mergeCell ref="M88:N88"/>
    <mergeCell ref="M89:N89"/>
    <mergeCell ref="M56:N56"/>
    <mergeCell ref="M45:N45"/>
    <mergeCell ref="M46:N46"/>
    <mergeCell ref="M47:N47"/>
    <mergeCell ref="M48:N48"/>
    <mergeCell ref="M49:N49"/>
    <mergeCell ref="M50:N50"/>
    <mergeCell ref="M39:N39"/>
    <mergeCell ref="M40:N40"/>
    <mergeCell ref="M41:N41"/>
    <mergeCell ref="M42:N42"/>
    <mergeCell ref="M43:N43"/>
    <mergeCell ref="M44:N44"/>
    <mergeCell ref="M69:N69"/>
    <mergeCell ref="M70:N70"/>
    <mergeCell ref="M71:N71"/>
    <mergeCell ref="M72:N72"/>
    <mergeCell ref="M27:N27"/>
    <mergeCell ref="M28:N28"/>
    <mergeCell ref="M29:N29"/>
    <mergeCell ref="M30:N30"/>
    <mergeCell ref="M31:N31"/>
    <mergeCell ref="M32:N32"/>
    <mergeCell ref="M21:N21"/>
    <mergeCell ref="M22:N22"/>
    <mergeCell ref="M23:N23"/>
    <mergeCell ref="M24:N24"/>
    <mergeCell ref="M25:N25"/>
    <mergeCell ref="M26:N26"/>
    <mergeCell ref="M51:N51"/>
    <mergeCell ref="M52:N52"/>
    <mergeCell ref="M53:N53"/>
    <mergeCell ref="M54:N54"/>
    <mergeCell ref="M55:N55"/>
    <mergeCell ref="J826:K826"/>
    <mergeCell ref="J827:K827"/>
    <mergeCell ref="J828:K828"/>
    <mergeCell ref="J829:K829"/>
    <mergeCell ref="J830:K830"/>
    <mergeCell ref="M10:N10"/>
    <mergeCell ref="M11:N11"/>
    <mergeCell ref="M12:N12"/>
    <mergeCell ref="M13:N13"/>
    <mergeCell ref="M14:N14"/>
    <mergeCell ref="J820:K820"/>
    <mergeCell ref="J821:K821"/>
    <mergeCell ref="J822:K822"/>
    <mergeCell ref="J823:K823"/>
    <mergeCell ref="J824:K824"/>
    <mergeCell ref="J825:K825"/>
    <mergeCell ref="J814:K814"/>
    <mergeCell ref="J815:K815"/>
    <mergeCell ref="J816:K816"/>
    <mergeCell ref="J817:K817"/>
    <mergeCell ref="J818:K818"/>
    <mergeCell ref="J819:K819"/>
    <mergeCell ref="J808:K808"/>
    <mergeCell ref="J809:K809"/>
    <mergeCell ref="J810:K810"/>
    <mergeCell ref="J811:K811"/>
    <mergeCell ref="M33:N33"/>
    <mergeCell ref="M34:N34"/>
    <mergeCell ref="M35:N35"/>
    <mergeCell ref="M36:N36"/>
    <mergeCell ref="M37:N37"/>
    <mergeCell ref="M38:N38"/>
    <mergeCell ref="J812:K812"/>
    <mergeCell ref="J813:K813"/>
    <mergeCell ref="J802:K802"/>
    <mergeCell ref="J803:K803"/>
    <mergeCell ref="J804:K804"/>
    <mergeCell ref="J805:K805"/>
    <mergeCell ref="J806:K806"/>
    <mergeCell ref="J807:K807"/>
    <mergeCell ref="J796:K796"/>
    <mergeCell ref="J797:K797"/>
    <mergeCell ref="J798:K798"/>
    <mergeCell ref="J799:K799"/>
    <mergeCell ref="J800:K800"/>
    <mergeCell ref="J801:K801"/>
    <mergeCell ref="J790:K790"/>
    <mergeCell ref="J791:K791"/>
    <mergeCell ref="J792:K792"/>
    <mergeCell ref="J793:K793"/>
    <mergeCell ref="J794:K794"/>
    <mergeCell ref="J795:K795"/>
    <mergeCell ref="J784:K784"/>
    <mergeCell ref="J785:K785"/>
    <mergeCell ref="J786:K786"/>
    <mergeCell ref="J787:K787"/>
    <mergeCell ref="J788:K788"/>
    <mergeCell ref="J789:K789"/>
    <mergeCell ref="J778:K778"/>
    <mergeCell ref="J779:K779"/>
    <mergeCell ref="J780:K780"/>
    <mergeCell ref="J781:K781"/>
    <mergeCell ref="J782:K782"/>
    <mergeCell ref="J783:K783"/>
    <mergeCell ref="J772:K772"/>
    <mergeCell ref="J773:K773"/>
    <mergeCell ref="J774:K774"/>
    <mergeCell ref="J775:K775"/>
    <mergeCell ref="J776:K776"/>
    <mergeCell ref="J777:K777"/>
    <mergeCell ref="J766:K766"/>
    <mergeCell ref="J767:K767"/>
    <mergeCell ref="J768:K768"/>
    <mergeCell ref="J769:K769"/>
    <mergeCell ref="J770:K770"/>
    <mergeCell ref="J771:K771"/>
    <mergeCell ref="J760:K760"/>
    <mergeCell ref="J761:K761"/>
    <mergeCell ref="J762:K762"/>
    <mergeCell ref="J763:K763"/>
    <mergeCell ref="J764:K764"/>
    <mergeCell ref="J765:K765"/>
    <mergeCell ref="J754:K754"/>
    <mergeCell ref="J755:K755"/>
    <mergeCell ref="J756:K756"/>
    <mergeCell ref="J757:K757"/>
    <mergeCell ref="J758:K758"/>
    <mergeCell ref="J759:K759"/>
    <mergeCell ref="J748:K748"/>
    <mergeCell ref="J749:K749"/>
    <mergeCell ref="J750:K750"/>
    <mergeCell ref="J751:K751"/>
    <mergeCell ref="J752:K752"/>
    <mergeCell ref="J753:K753"/>
    <mergeCell ref="J742:K742"/>
    <mergeCell ref="J743:K743"/>
    <mergeCell ref="J744:K744"/>
    <mergeCell ref="J745:K745"/>
    <mergeCell ref="J746:K746"/>
    <mergeCell ref="J747:K747"/>
    <mergeCell ref="J736:K736"/>
    <mergeCell ref="J737:K737"/>
    <mergeCell ref="J738:K738"/>
    <mergeCell ref="J739:K739"/>
    <mergeCell ref="J740:K740"/>
    <mergeCell ref="J741:K741"/>
    <mergeCell ref="J730:K730"/>
    <mergeCell ref="J731:K731"/>
    <mergeCell ref="J732:K732"/>
    <mergeCell ref="J733:K733"/>
    <mergeCell ref="J734:K734"/>
    <mergeCell ref="J735:K735"/>
    <mergeCell ref="J724:K724"/>
    <mergeCell ref="J725:K725"/>
    <mergeCell ref="J726:K726"/>
    <mergeCell ref="J727:K727"/>
    <mergeCell ref="J728:K728"/>
    <mergeCell ref="J729:K729"/>
    <mergeCell ref="J718:K718"/>
    <mergeCell ref="J719:K719"/>
    <mergeCell ref="J720:K720"/>
    <mergeCell ref="J721:K721"/>
    <mergeCell ref="J722:K722"/>
    <mergeCell ref="J723:K723"/>
    <mergeCell ref="J712:K712"/>
    <mergeCell ref="J713:K713"/>
    <mergeCell ref="J714:K714"/>
    <mergeCell ref="J715:K715"/>
    <mergeCell ref="J716:K716"/>
    <mergeCell ref="J717:K717"/>
    <mergeCell ref="J706:K706"/>
    <mergeCell ref="J707:K707"/>
    <mergeCell ref="J708:K708"/>
    <mergeCell ref="J709:K709"/>
    <mergeCell ref="J710:K710"/>
    <mergeCell ref="J711:K711"/>
    <mergeCell ref="J700:K700"/>
    <mergeCell ref="J701:K701"/>
    <mergeCell ref="J702:K702"/>
    <mergeCell ref="J703:K703"/>
    <mergeCell ref="J704:K704"/>
    <mergeCell ref="J705:K705"/>
    <mergeCell ref="J694:K694"/>
    <mergeCell ref="J695:K695"/>
    <mergeCell ref="J696:K696"/>
    <mergeCell ref="J697:K697"/>
    <mergeCell ref="J698:K698"/>
    <mergeCell ref="J699:K699"/>
    <mergeCell ref="J688:K688"/>
    <mergeCell ref="J689:K689"/>
    <mergeCell ref="J690:K690"/>
    <mergeCell ref="J691:K691"/>
    <mergeCell ref="J692:K692"/>
    <mergeCell ref="J693:K693"/>
    <mergeCell ref="J682:K682"/>
    <mergeCell ref="J683:K683"/>
    <mergeCell ref="J684:K684"/>
    <mergeCell ref="J685:K685"/>
    <mergeCell ref="J686:K686"/>
    <mergeCell ref="J687:K687"/>
    <mergeCell ref="J676:K676"/>
    <mergeCell ref="J677:K677"/>
    <mergeCell ref="J678:K678"/>
    <mergeCell ref="J679:K679"/>
    <mergeCell ref="J680:K680"/>
    <mergeCell ref="J681:K681"/>
    <mergeCell ref="J670:K670"/>
    <mergeCell ref="J671:K671"/>
    <mergeCell ref="J672:K672"/>
    <mergeCell ref="J673:K673"/>
    <mergeCell ref="J674:K674"/>
    <mergeCell ref="J675:K675"/>
    <mergeCell ref="J664:K664"/>
    <mergeCell ref="J665:K665"/>
    <mergeCell ref="J666:K666"/>
    <mergeCell ref="J667:K667"/>
    <mergeCell ref="J668:K668"/>
    <mergeCell ref="J669:K669"/>
    <mergeCell ref="J658:K658"/>
    <mergeCell ref="J659:K659"/>
    <mergeCell ref="J660:K660"/>
    <mergeCell ref="J661:K661"/>
    <mergeCell ref="J662:K662"/>
    <mergeCell ref="J663:K663"/>
    <mergeCell ref="J652:K652"/>
    <mergeCell ref="J653:K653"/>
    <mergeCell ref="J654:K654"/>
    <mergeCell ref="J655:K655"/>
    <mergeCell ref="J656:K656"/>
    <mergeCell ref="J657:K657"/>
    <mergeCell ref="J646:K646"/>
    <mergeCell ref="J647:K647"/>
    <mergeCell ref="J648:K648"/>
    <mergeCell ref="J649:K649"/>
    <mergeCell ref="J650:K650"/>
    <mergeCell ref="J651:K651"/>
    <mergeCell ref="J640:K640"/>
    <mergeCell ref="J641:K641"/>
    <mergeCell ref="J642:K642"/>
    <mergeCell ref="J643:K643"/>
    <mergeCell ref="J644:K644"/>
    <mergeCell ref="J645:K645"/>
    <mergeCell ref="J634:K634"/>
    <mergeCell ref="J635:K635"/>
    <mergeCell ref="J636:K636"/>
    <mergeCell ref="J637:K637"/>
    <mergeCell ref="J638:K638"/>
    <mergeCell ref="J639:K639"/>
    <mergeCell ref="J628:K628"/>
    <mergeCell ref="J629:K629"/>
    <mergeCell ref="J630:K630"/>
    <mergeCell ref="J631:K631"/>
    <mergeCell ref="J632:K632"/>
    <mergeCell ref="J633:K633"/>
    <mergeCell ref="J622:K622"/>
    <mergeCell ref="J623:K623"/>
    <mergeCell ref="J624:K624"/>
    <mergeCell ref="J625:K625"/>
    <mergeCell ref="J626:K626"/>
    <mergeCell ref="J627:K627"/>
    <mergeCell ref="J616:K616"/>
    <mergeCell ref="J617:K617"/>
    <mergeCell ref="J618:K618"/>
    <mergeCell ref="J619:K619"/>
    <mergeCell ref="J620:K620"/>
    <mergeCell ref="J621:K621"/>
    <mergeCell ref="J610:K610"/>
    <mergeCell ref="J611:K611"/>
    <mergeCell ref="J612:K612"/>
    <mergeCell ref="J613:K613"/>
    <mergeCell ref="J614:K614"/>
    <mergeCell ref="J615:K615"/>
    <mergeCell ref="J604:K604"/>
    <mergeCell ref="J605:K605"/>
    <mergeCell ref="J606:K606"/>
    <mergeCell ref="J607:K607"/>
    <mergeCell ref="J608:K608"/>
    <mergeCell ref="J609:K609"/>
    <mergeCell ref="J598:K598"/>
    <mergeCell ref="J599:K599"/>
    <mergeCell ref="J600:K600"/>
    <mergeCell ref="J601:K601"/>
    <mergeCell ref="J602:K602"/>
    <mergeCell ref="J603:K603"/>
    <mergeCell ref="J592:K592"/>
    <mergeCell ref="J593:K593"/>
    <mergeCell ref="J594:K594"/>
    <mergeCell ref="J595:K595"/>
    <mergeCell ref="J596:K596"/>
    <mergeCell ref="J597:K597"/>
    <mergeCell ref="J586:K586"/>
    <mergeCell ref="J587:K587"/>
    <mergeCell ref="J588:K588"/>
    <mergeCell ref="J589:K589"/>
    <mergeCell ref="J590:K590"/>
    <mergeCell ref="J591:K591"/>
    <mergeCell ref="J580:K580"/>
    <mergeCell ref="J581:K581"/>
    <mergeCell ref="J582:K582"/>
    <mergeCell ref="J583:K583"/>
    <mergeCell ref="J584:K584"/>
    <mergeCell ref="J585:K585"/>
    <mergeCell ref="J574:K574"/>
    <mergeCell ref="J575:K575"/>
    <mergeCell ref="J576:K576"/>
    <mergeCell ref="J577:K577"/>
    <mergeCell ref="J578:K578"/>
    <mergeCell ref="J579:K579"/>
    <mergeCell ref="J568:K568"/>
    <mergeCell ref="J569:K569"/>
    <mergeCell ref="J570:K570"/>
    <mergeCell ref="J571:K571"/>
    <mergeCell ref="J572:K572"/>
    <mergeCell ref="J573:K573"/>
    <mergeCell ref="J562:K562"/>
    <mergeCell ref="J563:K563"/>
    <mergeCell ref="J564:K564"/>
    <mergeCell ref="J565:K565"/>
    <mergeCell ref="J566:K566"/>
    <mergeCell ref="J567:K567"/>
    <mergeCell ref="J556:K556"/>
    <mergeCell ref="J557:K557"/>
    <mergeCell ref="J558:K558"/>
    <mergeCell ref="J559:K559"/>
    <mergeCell ref="J560:K560"/>
    <mergeCell ref="J561:K561"/>
    <mergeCell ref="J550:K550"/>
    <mergeCell ref="J551:K551"/>
    <mergeCell ref="J552:K552"/>
    <mergeCell ref="J553:K553"/>
    <mergeCell ref="J554:K554"/>
    <mergeCell ref="J555:K555"/>
    <mergeCell ref="J544:K544"/>
    <mergeCell ref="J545:K545"/>
    <mergeCell ref="J546:K546"/>
    <mergeCell ref="J547:K547"/>
    <mergeCell ref="J548:K548"/>
    <mergeCell ref="J549:K549"/>
    <mergeCell ref="J538:K538"/>
    <mergeCell ref="J539:K539"/>
    <mergeCell ref="J540:K540"/>
    <mergeCell ref="J541:K541"/>
    <mergeCell ref="J542:K542"/>
    <mergeCell ref="J543:K543"/>
    <mergeCell ref="J532:K532"/>
    <mergeCell ref="J533:K533"/>
    <mergeCell ref="J534:K534"/>
    <mergeCell ref="J535:K535"/>
    <mergeCell ref="J536:K536"/>
    <mergeCell ref="J537:K537"/>
    <mergeCell ref="J526:K526"/>
    <mergeCell ref="J527:K527"/>
    <mergeCell ref="J528:K528"/>
    <mergeCell ref="J529:K529"/>
    <mergeCell ref="J530:K530"/>
    <mergeCell ref="J531:K531"/>
    <mergeCell ref="J520:K520"/>
    <mergeCell ref="J521:K521"/>
    <mergeCell ref="J522:K522"/>
    <mergeCell ref="J523:K523"/>
    <mergeCell ref="J524:K524"/>
    <mergeCell ref="J525:K525"/>
    <mergeCell ref="J514:K514"/>
    <mergeCell ref="J515:K515"/>
    <mergeCell ref="J516:K516"/>
    <mergeCell ref="J517:K517"/>
    <mergeCell ref="J518:K518"/>
    <mergeCell ref="J519:K519"/>
    <mergeCell ref="J508:K508"/>
    <mergeCell ref="J509:K509"/>
    <mergeCell ref="J510:K510"/>
    <mergeCell ref="J511:K511"/>
    <mergeCell ref="J512:K512"/>
    <mergeCell ref="J513:K513"/>
    <mergeCell ref="J502:K502"/>
    <mergeCell ref="J503:K503"/>
    <mergeCell ref="J504:K504"/>
    <mergeCell ref="J505:K505"/>
    <mergeCell ref="J506:K506"/>
    <mergeCell ref="J507:K507"/>
    <mergeCell ref="J496:K496"/>
    <mergeCell ref="J497:K497"/>
    <mergeCell ref="J498:K498"/>
    <mergeCell ref="J499:K499"/>
    <mergeCell ref="J500:K500"/>
    <mergeCell ref="J501:K501"/>
    <mergeCell ref="J490:K490"/>
    <mergeCell ref="J491:K491"/>
    <mergeCell ref="J492:K492"/>
    <mergeCell ref="J493:K493"/>
    <mergeCell ref="J494:K494"/>
    <mergeCell ref="J495:K495"/>
    <mergeCell ref="J484:K484"/>
    <mergeCell ref="J485:K485"/>
    <mergeCell ref="J486:K486"/>
    <mergeCell ref="J487:K487"/>
    <mergeCell ref="J488:K488"/>
    <mergeCell ref="J489:K489"/>
    <mergeCell ref="J478:K478"/>
    <mergeCell ref="J479:K479"/>
    <mergeCell ref="J480:K480"/>
    <mergeCell ref="J481:K481"/>
    <mergeCell ref="J482:K482"/>
    <mergeCell ref="J483:K483"/>
    <mergeCell ref="J472:K472"/>
    <mergeCell ref="J473:K473"/>
    <mergeCell ref="J474:K474"/>
    <mergeCell ref="J475:K475"/>
    <mergeCell ref="J476:K476"/>
    <mergeCell ref="J477:K477"/>
    <mergeCell ref="J466:K466"/>
    <mergeCell ref="J467:K467"/>
    <mergeCell ref="J468:K468"/>
    <mergeCell ref="J469:K469"/>
    <mergeCell ref="J470:K470"/>
    <mergeCell ref="J471:K471"/>
    <mergeCell ref="J460:K460"/>
    <mergeCell ref="J461:K461"/>
    <mergeCell ref="J462:K462"/>
    <mergeCell ref="J463:K463"/>
    <mergeCell ref="J464:K464"/>
    <mergeCell ref="J465:K465"/>
    <mergeCell ref="J454:K454"/>
    <mergeCell ref="J455:K455"/>
    <mergeCell ref="J456:K456"/>
    <mergeCell ref="J457:K457"/>
    <mergeCell ref="J458:K458"/>
    <mergeCell ref="J459:K459"/>
    <mergeCell ref="J448:K448"/>
    <mergeCell ref="J449:K449"/>
    <mergeCell ref="J450:K450"/>
    <mergeCell ref="J451:K451"/>
    <mergeCell ref="J452:K452"/>
    <mergeCell ref="J453:K453"/>
    <mergeCell ref="J442:K442"/>
    <mergeCell ref="J443:K443"/>
    <mergeCell ref="J444:K444"/>
    <mergeCell ref="J445:K445"/>
    <mergeCell ref="J446:K446"/>
    <mergeCell ref="J447:K447"/>
    <mergeCell ref="J436:K436"/>
    <mergeCell ref="J437:K437"/>
    <mergeCell ref="J438:K438"/>
    <mergeCell ref="J439:K439"/>
    <mergeCell ref="J440:K440"/>
    <mergeCell ref="J441:K441"/>
    <mergeCell ref="J430:K430"/>
    <mergeCell ref="J431:K431"/>
    <mergeCell ref="J432:K432"/>
    <mergeCell ref="J433:K433"/>
    <mergeCell ref="J434:K434"/>
    <mergeCell ref="J435:K435"/>
    <mergeCell ref="J424:K424"/>
    <mergeCell ref="J425:K425"/>
    <mergeCell ref="J426:K426"/>
    <mergeCell ref="J427:K427"/>
    <mergeCell ref="J428:K428"/>
    <mergeCell ref="J429:K429"/>
    <mergeCell ref="J418:K418"/>
    <mergeCell ref="J419:K419"/>
    <mergeCell ref="J420:K420"/>
    <mergeCell ref="J421:K421"/>
    <mergeCell ref="J422:K422"/>
    <mergeCell ref="J423:K423"/>
    <mergeCell ref="J412:K412"/>
    <mergeCell ref="J413:K413"/>
    <mergeCell ref="J414:K414"/>
    <mergeCell ref="J415:K415"/>
    <mergeCell ref="J416:K416"/>
    <mergeCell ref="J417:K417"/>
    <mergeCell ref="J406:K406"/>
    <mergeCell ref="J407:K407"/>
    <mergeCell ref="J408:K408"/>
    <mergeCell ref="J409:K409"/>
    <mergeCell ref="J410:K410"/>
    <mergeCell ref="J411:K411"/>
    <mergeCell ref="J400:K400"/>
    <mergeCell ref="J401:K401"/>
    <mergeCell ref="J402:K402"/>
    <mergeCell ref="J403:K403"/>
    <mergeCell ref="J404:K404"/>
    <mergeCell ref="J405:K405"/>
    <mergeCell ref="J394:K394"/>
    <mergeCell ref="J395:K395"/>
    <mergeCell ref="J396:K396"/>
    <mergeCell ref="J397:K397"/>
    <mergeCell ref="J398:K398"/>
    <mergeCell ref="J399:K399"/>
    <mergeCell ref="J388:K388"/>
    <mergeCell ref="J389:K389"/>
    <mergeCell ref="J390:K390"/>
    <mergeCell ref="J391:K391"/>
    <mergeCell ref="J392:K392"/>
    <mergeCell ref="J393:K393"/>
    <mergeCell ref="J382:K382"/>
    <mergeCell ref="J383:K383"/>
    <mergeCell ref="J384:K384"/>
    <mergeCell ref="J385:K385"/>
    <mergeCell ref="J386:K386"/>
    <mergeCell ref="J387:K387"/>
    <mergeCell ref="J376:K376"/>
    <mergeCell ref="J377:K377"/>
    <mergeCell ref="J378:K378"/>
    <mergeCell ref="J379:K379"/>
    <mergeCell ref="J380:K380"/>
    <mergeCell ref="J381:K381"/>
    <mergeCell ref="J370:K370"/>
    <mergeCell ref="J371:K371"/>
    <mergeCell ref="J372:K372"/>
    <mergeCell ref="J373:K373"/>
    <mergeCell ref="J374:K374"/>
    <mergeCell ref="J375:K375"/>
    <mergeCell ref="J364:K364"/>
    <mergeCell ref="J365:K365"/>
    <mergeCell ref="J366:K366"/>
    <mergeCell ref="J367:K367"/>
    <mergeCell ref="J368:K368"/>
    <mergeCell ref="J369:K369"/>
    <mergeCell ref="J358:K358"/>
    <mergeCell ref="J359:K359"/>
    <mergeCell ref="J360:K360"/>
    <mergeCell ref="J361:K361"/>
    <mergeCell ref="J362:K362"/>
    <mergeCell ref="J363:K363"/>
    <mergeCell ref="J352:K352"/>
    <mergeCell ref="J353:K353"/>
    <mergeCell ref="J354:K354"/>
    <mergeCell ref="J355:K355"/>
    <mergeCell ref="J356:K356"/>
    <mergeCell ref="J357:K357"/>
    <mergeCell ref="J346:K346"/>
    <mergeCell ref="J347:K347"/>
    <mergeCell ref="J348:K348"/>
    <mergeCell ref="J349:K349"/>
    <mergeCell ref="J350:K350"/>
    <mergeCell ref="J351:K351"/>
    <mergeCell ref="J340:K340"/>
    <mergeCell ref="J341:K341"/>
    <mergeCell ref="J342:K342"/>
    <mergeCell ref="J343:K343"/>
    <mergeCell ref="J344:K344"/>
    <mergeCell ref="J345:K345"/>
    <mergeCell ref="J334:K334"/>
    <mergeCell ref="J335:K335"/>
    <mergeCell ref="J336:K336"/>
    <mergeCell ref="J337:K337"/>
    <mergeCell ref="J338:K338"/>
    <mergeCell ref="J339:K339"/>
    <mergeCell ref="J328:K328"/>
    <mergeCell ref="J329:K329"/>
    <mergeCell ref="J330:K330"/>
    <mergeCell ref="J331:K331"/>
    <mergeCell ref="J332:K332"/>
    <mergeCell ref="J333:K333"/>
    <mergeCell ref="J322:K322"/>
    <mergeCell ref="J323:K323"/>
    <mergeCell ref="J324:K324"/>
    <mergeCell ref="J325:K325"/>
    <mergeCell ref="J326:K326"/>
    <mergeCell ref="J327:K327"/>
    <mergeCell ref="J316:K316"/>
    <mergeCell ref="J317:K317"/>
    <mergeCell ref="J318:K318"/>
    <mergeCell ref="J319:K319"/>
    <mergeCell ref="J320:K320"/>
    <mergeCell ref="J321:K321"/>
    <mergeCell ref="J310:K310"/>
    <mergeCell ref="J311:K311"/>
    <mergeCell ref="J312:K312"/>
    <mergeCell ref="J313:K313"/>
    <mergeCell ref="J314:K314"/>
    <mergeCell ref="J315:K315"/>
    <mergeCell ref="J304:K304"/>
    <mergeCell ref="J305:K305"/>
    <mergeCell ref="J306:K306"/>
    <mergeCell ref="J307:K307"/>
    <mergeCell ref="J308:K308"/>
    <mergeCell ref="J309:K309"/>
    <mergeCell ref="J298:K298"/>
    <mergeCell ref="J299:K299"/>
    <mergeCell ref="J300:K300"/>
    <mergeCell ref="J301:K301"/>
    <mergeCell ref="J302:K302"/>
    <mergeCell ref="J303:K303"/>
    <mergeCell ref="J292:K292"/>
    <mergeCell ref="J293:K293"/>
    <mergeCell ref="J294:K294"/>
    <mergeCell ref="J295:K295"/>
    <mergeCell ref="J296:K296"/>
    <mergeCell ref="J297:K297"/>
    <mergeCell ref="J286:K286"/>
    <mergeCell ref="J287:K287"/>
    <mergeCell ref="J288:K288"/>
    <mergeCell ref="J289:K289"/>
    <mergeCell ref="J290:K290"/>
    <mergeCell ref="J291:K291"/>
    <mergeCell ref="J280:K280"/>
    <mergeCell ref="J281:K281"/>
    <mergeCell ref="J282:K282"/>
    <mergeCell ref="J283:K283"/>
    <mergeCell ref="J284:K284"/>
    <mergeCell ref="J285:K285"/>
    <mergeCell ref="J274:K274"/>
    <mergeCell ref="J275:K275"/>
    <mergeCell ref="J276:K276"/>
    <mergeCell ref="J277:K277"/>
    <mergeCell ref="J278:K278"/>
    <mergeCell ref="J279:K279"/>
    <mergeCell ref="J268:K268"/>
    <mergeCell ref="J269:K269"/>
    <mergeCell ref="J270:K270"/>
    <mergeCell ref="J271:K271"/>
    <mergeCell ref="J272:K272"/>
    <mergeCell ref="J273:K273"/>
    <mergeCell ref="J262:K262"/>
    <mergeCell ref="J263:K263"/>
    <mergeCell ref="J264:K264"/>
    <mergeCell ref="J265:K265"/>
    <mergeCell ref="J266:K266"/>
    <mergeCell ref="J267:K267"/>
    <mergeCell ref="J256:K256"/>
    <mergeCell ref="J257:K257"/>
    <mergeCell ref="J258:K258"/>
    <mergeCell ref="J259:K259"/>
    <mergeCell ref="J260:K260"/>
    <mergeCell ref="J261:K261"/>
    <mergeCell ref="J250:K250"/>
    <mergeCell ref="J251:K251"/>
    <mergeCell ref="J252:K252"/>
    <mergeCell ref="J253:K253"/>
    <mergeCell ref="J254:K254"/>
    <mergeCell ref="J255:K255"/>
    <mergeCell ref="J244:K244"/>
    <mergeCell ref="J245:K245"/>
    <mergeCell ref="J246:K246"/>
    <mergeCell ref="J247:K247"/>
    <mergeCell ref="J248:K248"/>
    <mergeCell ref="J249:K249"/>
    <mergeCell ref="J238:K238"/>
    <mergeCell ref="J239:K239"/>
    <mergeCell ref="J240:K240"/>
    <mergeCell ref="J241:K241"/>
    <mergeCell ref="J242:K242"/>
    <mergeCell ref="J243:K243"/>
    <mergeCell ref="J232:K232"/>
    <mergeCell ref="J233:K233"/>
    <mergeCell ref="J234:K234"/>
    <mergeCell ref="J235:K235"/>
    <mergeCell ref="J236:K236"/>
    <mergeCell ref="J237:K237"/>
    <mergeCell ref="J226:K226"/>
    <mergeCell ref="J227:K227"/>
    <mergeCell ref="J228:K228"/>
    <mergeCell ref="J229:K229"/>
    <mergeCell ref="J230:K230"/>
    <mergeCell ref="J231:K231"/>
    <mergeCell ref="J220:K220"/>
    <mergeCell ref="J221:K221"/>
    <mergeCell ref="J222:K222"/>
    <mergeCell ref="J223:K223"/>
    <mergeCell ref="J224:K224"/>
    <mergeCell ref="J225:K225"/>
    <mergeCell ref="J214:K214"/>
    <mergeCell ref="J215:K215"/>
    <mergeCell ref="J216:K216"/>
    <mergeCell ref="J217:K217"/>
    <mergeCell ref="J218:K218"/>
    <mergeCell ref="J219:K219"/>
    <mergeCell ref="J208:K208"/>
    <mergeCell ref="J209:K209"/>
    <mergeCell ref="J210:K210"/>
    <mergeCell ref="J211:K211"/>
    <mergeCell ref="J212:K212"/>
    <mergeCell ref="J213:K213"/>
    <mergeCell ref="J202:K202"/>
    <mergeCell ref="J203:K203"/>
    <mergeCell ref="J204:K204"/>
    <mergeCell ref="J205:K205"/>
    <mergeCell ref="J206:K206"/>
    <mergeCell ref="J207:K207"/>
    <mergeCell ref="J196:K196"/>
    <mergeCell ref="J197:K197"/>
    <mergeCell ref="J198:K198"/>
    <mergeCell ref="J199:K199"/>
    <mergeCell ref="J200:K200"/>
    <mergeCell ref="J201:K201"/>
    <mergeCell ref="J190:K190"/>
    <mergeCell ref="J191:K191"/>
    <mergeCell ref="J192:K192"/>
    <mergeCell ref="J193:K193"/>
    <mergeCell ref="J194:K194"/>
    <mergeCell ref="J195:K195"/>
    <mergeCell ref="J184:K184"/>
    <mergeCell ref="J185:K185"/>
    <mergeCell ref="J186:K186"/>
    <mergeCell ref="J187:K187"/>
    <mergeCell ref="J188:K188"/>
    <mergeCell ref="J189:K189"/>
    <mergeCell ref="J178:K178"/>
    <mergeCell ref="J179:K179"/>
    <mergeCell ref="J180:K180"/>
    <mergeCell ref="J181:K181"/>
    <mergeCell ref="J182:K182"/>
    <mergeCell ref="J183:K183"/>
    <mergeCell ref="J172:K172"/>
    <mergeCell ref="J173:K173"/>
    <mergeCell ref="J174:K174"/>
    <mergeCell ref="J175:K175"/>
    <mergeCell ref="J176:K176"/>
    <mergeCell ref="J177:K177"/>
    <mergeCell ref="J166:K166"/>
    <mergeCell ref="J167:K167"/>
    <mergeCell ref="J168:K168"/>
    <mergeCell ref="J169:K169"/>
    <mergeCell ref="J170:K170"/>
    <mergeCell ref="J171:K171"/>
    <mergeCell ref="J160:K160"/>
    <mergeCell ref="J161:K161"/>
    <mergeCell ref="J162:K162"/>
    <mergeCell ref="J163:K163"/>
    <mergeCell ref="J164:K164"/>
    <mergeCell ref="J165:K165"/>
    <mergeCell ref="J154:K154"/>
    <mergeCell ref="J155:K155"/>
    <mergeCell ref="J156:K156"/>
    <mergeCell ref="J157:K157"/>
    <mergeCell ref="J158:K158"/>
    <mergeCell ref="J159:K159"/>
    <mergeCell ref="J148:K148"/>
    <mergeCell ref="J149:K149"/>
    <mergeCell ref="J150:K150"/>
    <mergeCell ref="J151:K151"/>
    <mergeCell ref="J152:K152"/>
    <mergeCell ref="J153:K153"/>
    <mergeCell ref="J142:K142"/>
    <mergeCell ref="J143:K143"/>
    <mergeCell ref="J144:K144"/>
    <mergeCell ref="J145:K145"/>
    <mergeCell ref="J146:K146"/>
    <mergeCell ref="J147:K147"/>
    <mergeCell ref="J136:K136"/>
    <mergeCell ref="J137:K137"/>
    <mergeCell ref="J138:K138"/>
    <mergeCell ref="J139:K139"/>
    <mergeCell ref="J140:K140"/>
    <mergeCell ref="J141:K141"/>
    <mergeCell ref="J130:K130"/>
    <mergeCell ref="J131:K131"/>
    <mergeCell ref="J132:K132"/>
    <mergeCell ref="J133:K133"/>
    <mergeCell ref="J134:K134"/>
    <mergeCell ref="J135:K135"/>
    <mergeCell ref="J124:K124"/>
    <mergeCell ref="J125:K125"/>
    <mergeCell ref="J126:K126"/>
    <mergeCell ref="J127:K127"/>
    <mergeCell ref="J128:K128"/>
    <mergeCell ref="J129:K129"/>
    <mergeCell ref="J118:K118"/>
    <mergeCell ref="J119:K119"/>
    <mergeCell ref="J120:K120"/>
    <mergeCell ref="J121:K121"/>
    <mergeCell ref="J122:K122"/>
    <mergeCell ref="J123:K123"/>
    <mergeCell ref="J112:K112"/>
    <mergeCell ref="J113:K113"/>
    <mergeCell ref="J114:K114"/>
    <mergeCell ref="J115:K115"/>
    <mergeCell ref="J116:K116"/>
    <mergeCell ref="J117:K117"/>
    <mergeCell ref="J106:K106"/>
    <mergeCell ref="J107:K107"/>
    <mergeCell ref="J108:K108"/>
    <mergeCell ref="J109:K109"/>
    <mergeCell ref="J110:K110"/>
    <mergeCell ref="J111:K111"/>
    <mergeCell ref="J100:K100"/>
    <mergeCell ref="J101:K101"/>
    <mergeCell ref="J102:K102"/>
    <mergeCell ref="J103:K103"/>
    <mergeCell ref="J104:K104"/>
    <mergeCell ref="J105:K105"/>
    <mergeCell ref="J94:K94"/>
    <mergeCell ref="J95:K95"/>
    <mergeCell ref="J96:K96"/>
    <mergeCell ref="J97:K97"/>
    <mergeCell ref="J98:K98"/>
    <mergeCell ref="J99:K99"/>
    <mergeCell ref="J88:K88"/>
    <mergeCell ref="J89:K89"/>
    <mergeCell ref="J90:K90"/>
    <mergeCell ref="J91:K91"/>
    <mergeCell ref="J92:K92"/>
    <mergeCell ref="J93:K93"/>
    <mergeCell ref="J52:K52"/>
    <mergeCell ref="J53:K53"/>
    <mergeCell ref="J54:K54"/>
    <mergeCell ref="J55:K55"/>
    <mergeCell ref="J56:K56"/>
    <mergeCell ref="J57:K57"/>
    <mergeCell ref="J82:K82"/>
    <mergeCell ref="J83:K83"/>
    <mergeCell ref="J84:K84"/>
    <mergeCell ref="J85:K85"/>
    <mergeCell ref="J86:K86"/>
    <mergeCell ref="J87:K87"/>
    <mergeCell ref="J76:K76"/>
    <mergeCell ref="J77:K77"/>
    <mergeCell ref="J78:K78"/>
    <mergeCell ref="J79:K79"/>
    <mergeCell ref="J80:K80"/>
    <mergeCell ref="J81:K81"/>
    <mergeCell ref="J70:K70"/>
    <mergeCell ref="J71:K71"/>
    <mergeCell ref="J72:K72"/>
    <mergeCell ref="J73:K73"/>
    <mergeCell ref="J74:K74"/>
    <mergeCell ref="J75:K75"/>
    <mergeCell ref="J46:K46"/>
    <mergeCell ref="J47:K47"/>
    <mergeCell ref="J48:K48"/>
    <mergeCell ref="J49:K49"/>
    <mergeCell ref="J50:K50"/>
    <mergeCell ref="J51:K51"/>
    <mergeCell ref="J40:K40"/>
    <mergeCell ref="J41:K41"/>
    <mergeCell ref="J42:K42"/>
    <mergeCell ref="J43:K43"/>
    <mergeCell ref="J44:K44"/>
    <mergeCell ref="J45:K45"/>
    <mergeCell ref="J34:K34"/>
    <mergeCell ref="J35:K35"/>
    <mergeCell ref="J36:K36"/>
    <mergeCell ref="J37:K37"/>
    <mergeCell ref="J38:K38"/>
    <mergeCell ref="J39:K39"/>
    <mergeCell ref="G807:H807"/>
    <mergeCell ref="G808:H808"/>
    <mergeCell ref="G809:H809"/>
    <mergeCell ref="G810:H810"/>
    <mergeCell ref="G811:H811"/>
    <mergeCell ref="G812:H812"/>
    <mergeCell ref="G801:H801"/>
    <mergeCell ref="G802:H802"/>
    <mergeCell ref="J28:K28"/>
    <mergeCell ref="J29:K29"/>
    <mergeCell ref="J30:K30"/>
    <mergeCell ref="J31:K31"/>
    <mergeCell ref="J32:K32"/>
    <mergeCell ref="J33:K33"/>
    <mergeCell ref="J22:K22"/>
    <mergeCell ref="J23:K23"/>
    <mergeCell ref="J24:K24"/>
    <mergeCell ref="J25:K25"/>
    <mergeCell ref="J26:K26"/>
    <mergeCell ref="J27:K27"/>
    <mergeCell ref="J64:K64"/>
    <mergeCell ref="J65:K65"/>
    <mergeCell ref="J66:K66"/>
    <mergeCell ref="J67:K67"/>
    <mergeCell ref="J68:K68"/>
    <mergeCell ref="J69:K69"/>
    <mergeCell ref="J58:K58"/>
    <mergeCell ref="J59:K59"/>
    <mergeCell ref="J60:K60"/>
    <mergeCell ref="J61:K61"/>
    <mergeCell ref="J62:K62"/>
    <mergeCell ref="J63:K63"/>
    <mergeCell ref="G825:H825"/>
    <mergeCell ref="G826:H826"/>
    <mergeCell ref="G827:H827"/>
    <mergeCell ref="G828:H828"/>
    <mergeCell ref="G829:H829"/>
    <mergeCell ref="G830:H830"/>
    <mergeCell ref="G819:H819"/>
    <mergeCell ref="G820:H820"/>
    <mergeCell ref="G821:H821"/>
    <mergeCell ref="G822:H822"/>
    <mergeCell ref="G823:H823"/>
    <mergeCell ref="G824:H824"/>
    <mergeCell ref="G813:H813"/>
    <mergeCell ref="G814:H814"/>
    <mergeCell ref="G815:H815"/>
    <mergeCell ref="G816:H816"/>
    <mergeCell ref="G817:H817"/>
    <mergeCell ref="G818:H818"/>
    <mergeCell ref="G803:H803"/>
    <mergeCell ref="G804:H804"/>
    <mergeCell ref="G805:H805"/>
    <mergeCell ref="G806:H806"/>
    <mergeCell ref="G795:H795"/>
    <mergeCell ref="G796:H796"/>
    <mergeCell ref="G797:H797"/>
    <mergeCell ref="G798:H798"/>
    <mergeCell ref="G799:H799"/>
    <mergeCell ref="G800:H800"/>
    <mergeCell ref="G789:H789"/>
    <mergeCell ref="G790:H790"/>
    <mergeCell ref="G791:H791"/>
    <mergeCell ref="G792:H792"/>
    <mergeCell ref="G793:H793"/>
    <mergeCell ref="G794:H794"/>
    <mergeCell ref="G783:H783"/>
    <mergeCell ref="G784:H784"/>
    <mergeCell ref="G785:H785"/>
    <mergeCell ref="G786:H786"/>
    <mergeCell ref="G787:H787"/>
    <mergeCell ref="G788:H788"/>
    <mergeCell ref="G777:H777"/>
    <mergeCell ref="G778:H778"/>
    <mergeCell ref="G779:H779"/>
    <mergeCell ref="G780:H780"/>
    <mergeCell ref="G781:H781"/>
    <mergeCell ref="G782:H782"/>
    <mergeCell ref="G771:H771"/>
    <mergeCell ref="G772:H772"/>
    <mergeCell ref="G773:H773"/>
    <mergeCell ref="G774:H774"/>
    <mergeCell ref="G775:H775"/>
    <mergeCell ref="G776:H776"/>
    <mergeCell ref="G765:H765"/>
    <mergeCell ref="G766:H766"/>
    <mergeCell ref="G767:H767"/>
    <mergeCell ref="G768:H768"/>
    <mergeCell ref="G769:H769"/>
    <mergeCell ref="G770:H770"/>
    <mergeCell ref="G759:H759"/>
    <mergeCell ref="G760:H760"/>
    <mergeCell ref="G761:H761"/>
    <mergeCell ref="G762:H762"/>
    <mergeCell ref="G763:H763"/>
    <mergeCell ref="G764:H764"/>
    <mergeCell ref="G753:H753"/>
    <mergeCell ref="G754:H754"/>
    <mergeCell ref="G755:H755"/>
    <mergeCell ref="G756:H756"/>
    <mergeCell ref="G757:H757"/>
    <mergeCell ref="G758:H758"/>
    <mergeCell ref="G747:H747"/>
    <mergeCell ref="G748:H748"/>
    <mergeCell ref="G749:H749"/>
    <mergeCell ref="G750:H750"/>
    <mergeCell ref="G751:H751"/>
    <mergeCell ref="G752:H752"/>
    <mergeCell ref="G741:H741"/>
    <mergeCell ref="G742:H742"/>
    <mergeCell ref="G743:H743"/>
    <mergeCell ref="G744:H744"/>
    <mergeCell ref="G745:H745"/>
    <mergeCell ref="G746:H746"/>
    <mergeCell ref="G735:H735"/>
    <mergeCell ref="G736:H736"/>
    <mergeCell ref="G737:H737"/>
    <mergeCell ref="G738:H738"/>
    <mergeCell ref="G739:H739"/>
    <mergeCell ref="G740:H740"/>
    <mergeCell ref="G729:H729"/>
    <mergeCell ref="G730:H730"/>
    <mergeCell ref="G731:H731"/>
    <mergeCell ref="G732:H732"/>
    <mergeCell ref="G733:H733"/>
    <mergeCell ref="G734:H734"/>
    <mergeCell ref="G723:H723"/>
    <mergeCell ref="G724:H724"/>
    <mergeCell ref="G725:H725"/>
    <mergeCell ref="G726:H726"/>
    <mergeCell ref="G727:H727"/>
    <mergeCell ref="G728:H728"/>
    <mergeCell ref="G717:H717"/>
    <mergeCell ref="G718:H718"/>
    <mergeCell ref="G719:H719"/>
    <mergeCell ref="G720:H720"/>
    <mergeCell ref="G721:H721"/>
    <mergeCell ref="G722:H722"/>
    <mergeCell ref="G711:H711"/>
    <mergeCell ref="G712:H712"/>
    <mergeCell ref="G713:H713"/>
    <mergeCell ref="G714:H714"/>
    <mergeCell ref="G715:H715"/>
    <mergeCell ref="G716:H716"/>
    <mergeCell ref="G705:H705"/>
    <mergeCell ref="G706:H706"/>
    <mergeCell ref="G707:H707"/>
    <mergeCell ref="G708:H708"/>
    <mergeCell ref="G709:H709"/>
    <mergeCell ref="G710:H710"/>
    <mergeCell ref="G699:H699"/>
    <mergeCell ref="G700:H700"/>
    <mergeCell ref="G701:H701"/>
    <mergeCell ref="G702:H702"/>
    <mergeCell ref="G703:H703"/>
    <mergeCell ref="G704:H704"/>
    <mergeCell ref="G693:H693"/>
    <mergeCell ref="G694:H694"/>
    <mergeCell ref="G695:H695"/>
    <mergeCell ref="G696:H696"/>
    <mergeCell ref="G697:H697"/>
    <mergeCell ref="G698:H698"/>
    <mergeCell ref="G687:H687"/>
    <mergeCell ref="G688:H688"/>
    <mergeCell ref="G689:H689"/>
    <mergeCell ref="G690:H690"/>
    <mergeCell ref="G691:H691"/>
    <mergeCell ref="G692:H692"/>
    <mergeCell ref="G681:H681"/>
    <mergeCell ref="G682:H682"/>
    <mergeCell ref="G683:H683"/>
    <mergeCell ref="G684:H684"/>
    <mergeCell ref="G685:H685"/>
    <mergeCell ref="G686:H686"/>
    <mergeCell ref="G675:H675"/>
    <mergeCell ref="G676:H676"/>
    <mergeCell ref="G677:H677"/>
    <mergeCell ref="G678:H678"/>
    <mergeCell ref="G679:H679"/>
    <mergeCell ref="G680:H680"/>
    <mergeCell ref="G669:H669"/>
    <mergeCell ref="G670:H670"/>
    <mergeCell ref="G671:H671"/>
    <mergeCell ref="G672:H672"/>
    <mergeCell ref="G673:H673"/>
    <mergeCell ref="G674:H674"/>
    <mergeCell ref="G663:H663"/>
    <mergeCell ref="G664:H664"/>
    <mergeCell ref="G665:H665"/>
    <mergeCell ref="G666:H666"/>
    <mergeCell ref="G667:H667"/>
    <mergeCell ref="G668:H668"/>
    <mergeCell ref="G657:H657"/>
    <mergeCell ref="G658:H658"/>
    <mergeCell ref="G659:H659"/>
    <mergeCell ref="G660:H660"/>
    <mergeCell ref="G661:H661"/>
    <mergeCell ref="G662:H662"/>
    <mergeCell ref="G651:H651"/>
    <mergeCell ref="G652:H652"/>
    <mergeCell ref="G653:H653"/>
    <mergeCell ref="G654:H654"/>
    <mergeCell ref="G655:H655"/>
    <mergeCell ref="G656:H656"/>
    <mergeCell ref="G645:H645"/>
    <mergeCell ref="G646:H646"/>
    <mergeCell ref="G647:H647"/>
    <mergeCell ref="G648:H648"/>
    <mergeCell ref="G649:H649"/>
    <mergeCell ref="G650:H650"/>
    <mergeCell ref="G639:H639"/>
    <mergeCell ref="G640:H640"/>
    <mergeCell ref="G641:H641"/>
    <mergeCell ref="G642:H642"/>
    <mergeCell ref="G643:H643"/>
    <mergeCell ref="G644:H644"/>
    <mergeCell ref="G633:H633"/>
    <mergeCell ref="G634:H634"/>
    <mergeCell ref="G635:H635"/>
    <mergeCell ref="G636:H636"/>
    <mergeCell ref="G637:H637"/>
    <mergeCell ref="G638:H638"/>
    <mergeCell ref="G627:H627"/>
    <mergeCell ref="G628:H628"/>
    <mergeCell ref="G629:H629"/>
    <mergeCell ref="G630:H630"/>
    <mergeCell ref="G631:H631"/>
    <mergeCell ref="G632:H632"/>
    <mergeCell ref="G621:H621"/>
    <mergeCell ref="G622:H622"/>
    <mergeCell ref="G623:H623"/>
    <mergeCell ref="G624:H624"/>
    <mergeCell ref="G625:H625"/>
    <mergeCell ref="G626:H626"/>
    <mergeCell ref="G615:H615"/>
    <mergeCell ref="G616:H616"/>
    <mergeCell ref="G617:H617"/>
    <mergeCell ref="G618:H618"/>
    <mergeCell ref="G619:H619"/>
    <mergeCell ref="G620:H620"/>
    <mergeCell ref="G609:H609"/>
    <mergeCell ref="G610:H610"/>
    <mergeCell ref="G611:H611"/>
    <mergeCell ref="G612:H612"/>
    <mergeCell ref="G613:H613"/>
    <mergeCell ref="G614:H614"/>
    <mergeCell ref="G603:H603"/>
    <mergeCell ref="G604:H604"/>
    <mergeCell ref="G605:H605"/>
    <mergeCell ref="G606:H606"/>
    <mergeCell ref="G607:H607"/>
    <mergeCell ref="G608:H608"/>
    <mergeCell ref="G597:H597"/>
    <mergeCell ref="G598:H598"/>
    <mergeCell ref="G599:H599"/>
    <mergeCell ref="G600:H600"/>
    <mergeCell ref="G601:H601"/>
    <mergeCell ref="G602:H602"/>
    <mergeCell ref="G591:H591"/>
    <mergeCell ref="G592:H592"/>
    <mergeCell ref="G593:H593"/>
    <mergeCell ref="G594:H594"/>
    <mergeCell ref="G595:H595"/>
    <mergeCell ref="G596:H596"/>
    <mergeCell ref="G585:H585"/>
    <mergeCell ref="G586:H586"/>
    <mergeCell ref="G587:H587"/>
    <mergeCell ref="G588:H588"/>
    <mergeCell ref="G589:H589"/>
    <mergeCell ref="G590:H590"/>
    <mergeCell ref="G579:H579"/>
    <mergeCell ref="G580:H580"/>
    <mergeCell ref="G581:H581"/>
    <mergeCell ref="G582:H582"/>
    <mergeCell ref="G583:H583"/>
    <mergeCell ref="G584:H584"/>
    <mergeCell ref="G573:H573"/>
    <mergeCell ref="G574:H574"/>
    <mergeCell ref="G575:H575"/>
    <mergeCell ref="G576:H576"/>
    <mergeCell ref="G577:H577"/>
    <mergeCell ref="G578:H578"/>
    <mergeCell ref="G567:H567"/>
    <mergeCell ref="G568:H568"/>
    <mergeCell ref="G569:H569"/>
    <mergeCell ref="G570:H570"/>
    <mergeCell ref="G571:H571"/>
    <mergeCell ref="G572:H572"/>
    <mergeCell ref="G561:H561"/>
    <mergeCell ref="G562:H562"/>
    <mergeCell ref="G563:H563"/>
    <mergeCell ref="G564:H564"/>
    <mergeCell ref="G565:H565"/>
    <mergeCell ref="G566:H566"/>
    <mergeCell ref="G555:H555"/>
    <mergeCell ref="G556:H556"/>
    <mergeCell ref="G557:H557"/>
    <mergeCell ref="G558:H558"/>
    <mergeCell ref="G559:H559"/>
    <mergeCell ref="G560:H560"/>
    <mergeCell ref="G549:H549"/>
    <mergeCell ref="G550:H550"/>
    <mergeCell ref="G551:H551"/>
    <mergeCell ref="G552:H552"/>
    <mergeCell ref="G553:H553"/>
    <mergeCell ref="G554:H554"/>
    <mergeCell ref="G543:H543"/>
    <mergeCell ref="G544:H544"/>
    <mergeCell ref="G545:H545"/>
    <mergeCell ref="G546:H546"/>
    <mergeCell ref="G547:H547"/>
    <mergeCell ref="G548:H548"/>
    <mergeCell ref="G537:H537"/>
    <mergeCell ref="G538:H538"/>
    <mergeCell ref="G539:H539"/>
    <mergeCell ref="G540:H540"/>
    <mergeCell ref="G541:H541"/>
    <mergeCell ref="G542:H542"/>
    <mergeCell ref="G531:H531"/>
    <mergeCell ref="G532:H532"/>
    <mergeCell ref="G533:H533"/>
    <mergeCell ref="G534:H534"/>
    <mergeCell ref="G535:H535"/>
    <mergeCell ref="G536:H536"/>
    <mergeCell ref="G525:H525"/>
    <mergeCell ref="G526:H526"/>
    <mergeCell ref="G527:H527"/>
    <mergeCell ref="G528:H528"/>
    <mergeCell ref="G529:H529"/>
    <mergeCell ref="G530:H530"/>
    <mergeCell ref="G519:H519"/>
    <mergeCell ref="G520:H520"/>
    <mergeCell ref="G521:H521"/>
    <mergeCell ref="G522:H522"/>
    <mergeCell ref="G523:H523"/>
    <mergeCell ref="G524:H524"/>
    <mergeCell ref="G513:H513"/>
    <mergeCell ref="G514:H514"/>
    <mergeCell ref="G515:H515"/>
    <mergeCell ref="G516:H516"/>
    <mergeCell ref="G517:H517"/>
    <mergeCell ref="G518:H518"/>
    <mergeCell ref="G507:H507"/>
    <mergeCell ref="G508:H508"/>
    <mergeCell ref="G509:H509"/>
    <mergeCell ref="G510:H510"/>
    <mergeCell ref="G511:H511"/>
    <mergeCell ref="G512:H512"/>
    <mergeCell ref="G501:H501"/>
    <mergeCell ref="G502:H502"/>
    <mergeCell ref="G503:H503"/>
    <mergeCell ref="G504:H504"/>
    <mergeCell ref="G505:H505"/>
    <mergeCell ref="G506:H506"/>
    <mergeCell ref="G495:H495"/>
    <mergeCell ref="G496:H496"/>
    <mergeCell ref="G497:H497"/>
    <mergeCell ref="G498:H498"/>
    <mergeCell ref="G499:H499"/>
    <mergeCell ref="G500:H500"/>
    <mergeCell ref="G489:H489"/>
    <mergeCell ref="G490:H490"/>
    <mergeCell ref="G491:H491"/>
    <mergeCell ref="G492:H492"/>
    <mergeCell ref="G493:H493"/>
    <mergeCell ref="G494:H494"/>
    <mergeCell ref="G483:H483"/>
    <mergeCell ref="G484:H484"/>
    <mergeCell ref="G485:H485"/>
    <mergeCell ref="G486:H486"/>
    <mergeCell ref="G487:H487"/>
    <mergeCell ref="G488:H488"/>
    <mergeCell ref="G477:H477"/>
    <mergeCell ref="G478:H478"/>
    <mergeCell ref="G479:H479"/>
    <mergeCell ref="G480:H480"/>
    <mergeCell ref="G481:H481"/>
    <mergeCell ref="G482:H482"/>
    <mergeCell ref="G471:H471"/>
    <mergeCell ref="G472:H472"/>
    <mergeCell ref="G473:H473"/>
    <mergeCell ref="G474:H474"/>
    <mergeCell ref="G475:H475"/>
    <mergeCell ref="G476:H476"/>
    <mergeCell ref="G465:H465"/>
    <mergeCell ref="G466:H466"/>
    <mergeCell ref="G467:H467"/>
    <mergeCell ref="G468:H468"/>
    <mergeCell ref="G469:H469"/>
    <mergeCell ref="G470:H470"/>
    <mergeCell ref="G459:H459"/>
    <mergeCell ref="G460:H460"/>
    <mergeCell ref="G461:H461"/>
    <mergeCell ref="G462:H462"/>
    <mergeCell ref="G463:H463"/>
    <mergeCell ref="G464:H464"/>
    <mergeCell ref="G453:H453"/>
    <mergeCell ref="G454:H454"/>
    <mergeCell ref="G455:H455"/>
    <mergeCell ref="G456:H456"/>
    <mergeCell ref="G457:H457"/>
    <mergeCell ref="G458:H458"/>
    <mergeCell ref="G447:H447"/>
    <mergeCell ref="G448:H448"/>
    <mergeCell ref="G449:H449"/>
    <mergeCell ref="G450:H450"/>
    <mergeCell ref="G451:H451"/>
    <mergeCell ref="G452:H452"/>
    <mergeCell ref="G441:H441"/>
    <mergeCell ref="G442:H442"/>
    <mergeCell ref="G443:H443"/>
    <mergeCell ref="G444:H444"/>
    <mergeCell ref="G445:H445"/>
    <mergeCell ref="G446:H446"/>
    <mergeCell ref="G435:H435"/>
    <mergeCell ref="G436:H436"/>
    <mergeCell ref="G437:H437"/>
    <mergeCell ref="G438:H438"/>
    <mergeCell ref="G439:H439"/>
    <mergeCell ref="G440:H440"/>
    <mergeCell ref="G429:H429"/>
    <mergeCell ref="G430:H430"/>
    <mergeCell ref="G431:H431"/>
    <mergeCell ref="G432:H432"/>
    <mergeCell ref="G433:H433"/>
    <mergeCell ref="G434:H434"/>
    <mergeCell ref="G423:H423"/>
    <mergeCell ref="G424:H424"/>
    <mergeCell ref="G425:H425"/>
    <mergeCell ref="G426:H426"/>
    <mergeCell ref="G427:H427"/>
    <mergeCell ref="G428:H428"/>
    <mergeCell ref="G417:H417"/>
    <mergeCell ref="G418:H418"/>
    <mergeCell ref="G419:H419"/>
    <mergeCell ref="G420:H420"/>
    <mergeCell ref="G421:H421"/>
    <mergeCell ref="G422:H422"/>
    <mergeCell ref="G411:H411"/>
    <mergeCell ref="G412:H412"/>
    <mergeCell ref="G413:H413"/>
    <mergeCell ref="G414:H414"/>
    <mergeCell ref="G415:H415"/>
    <mergeCell ref="G416:H416"/>
    <mergeCell ref="G405:H405"/>
    <mergeCell ref="G406:H406"/>
    <mergeCell ref="G407:H407"/>
    <mergeCell ref="G408:H408"/>
    <mergeCell ref="G409:H409"/>
    <mergeCell ref="G410:H410"/>
    <mergeCell ref="G399:H399"/>
    <mergeCell ref="G400:H400"/>
    <mergeCell ref="G401:H401"/>
    <mergeCell ref="G402:H402"/>
    <mergeCell ref="G403:H403"/>
    <mergeCell ref="G404:H404"/>
    <mergeCell ref="G393:H393"/>
    <mergeCell ref="G394:H394"/>
    <mergeCell ref="G395:H395"/>
    <mergeCell ref="G396:H396"/>
    <mergeCell ref="G397:H397"/>
    <mergeCell ref="G398:H398"/>
    <mergeCell ref="G387:H387"/>
    <mergeCell ref="G388:H388"/>
    <mergeCell ref="G389:H389"/>
    <mergeCell ref="G390:H390"/>
    <mergeCell ref="G391:H391"/>
    <mergeCell ref="G392:H392"/>
    <mergeCell ref="G381:H381"/>
    <mergeCell ref="G382:H382"/>
    <mergeCell ref="G383:H383"/>
    <mergeCell ref="G384:H384"/>
    <mergeCell ref="G385:H385"/>
    <mergeCell ref="G386:H386"/>
    <mergeCell ref="G375:H375"/>
    <mergeCell ref="G376:H376"/>
    <mergeCell ref="G377:H377"/>
    <mergeCell ref="G378:H378"/>
    <mergeCell ref="G379:H379"/>
    <mergeCell ref="G380:H380"/>
    <mergeCell ref="G369:H369"/>
    <mergeCell ref="G370:H370"/>
    <mergeCell ref="G371:H371"/>
    <mergeCell ref="G372:H372"/>
    <mergeCell ref="G373:H373"/>
    <mergeCell ref="G374:H374"/>
    <mergeCell ref="G363:H363"/>
    <mergeCell ref="G364:H364"/>
    <mergeCell ref="G365:H365"/>
    <mergeCell ref="G366:H366"/>
    <mergeCell ref="G367:H367"/>
    <mergeCell ref="G368:H368"/>
    <mergeCell ref="G357:H357"/>
    <mergeCell ref="G358:H358"/>
    <mergeCell ref="G359:H359"/>
    <mergeCell ref="G360:H360"/>
    <mergeCell ref="G361:H361"/>
    <mergeCell ref="G362:H362"/>
    <mergeCell ref="G351:H351"/>
    <mergeCell ref="G352:H352"/>
    <mergeCell ref="G353:H353"/>
    <mergeCell ref="G354:H354"/>
    <mergeCell ref="G355:H355"/>
    <mergeCell ref="G356:H356"/>
    <mergeCell ref="G345:H345"/>
    <mergeCell ref="G346:H346"/>
    <mergeCell ref="G347:H347"/>
    <mergeCell ref="G348:H348"/>
    <mergeCell ref="G349:H349"/>
    <mergeCell ref="G350:H350"/>
    <mergeCell ref="G339:H339"/>
    <mergeCell ref="G340:H340"/>
    <mergeCell ref="G341:H341"/>
    <mergeCell ref="G342:H342"/>
    <mergeCell ref="G343:H343"/>
    <mergeCell ref="G344:H344"/>
    <mergeCell ref="G333:H333"/>
    <mergeCell ref="G334:H334"/>
    <mergeCell ref="G335:H335"/>
    <mergeCell ref="G336:H336"/>
    <mergeCell ref="G337:H337"/>
    <mergeCell ref="G338:H338"/>
    <mergeCell ref="G327:H327"/>
    <mergeCell ref="G328:H328"/>
    <mergeCell ref="G329:H329"/>
    <mergeCell ref="G330:H330"/>
    <mergeCell ref="G331:H331"/>
    <mergeCell ref="G332:H332"/>
    <mergeCell ref="G321:H321"/>
    <mergeCell ref="G322:H322"/>
    <mergeCell ref="G323:H323"/>
    <mergeCell ref="G324:H324"/>
    <mergeCell ref="G325:H325"/>
    <mergeCell ref="G326:H326"/>
    <mergeCell ref="G315:H315"/>
    <mergeCell ref="G316:H316"/>
    <mergeCell ref="G317:H317"/>
    <mergeCell ref="G318:H318"/>
    <mergeCell ref="G319:H319"/>
    <mergeCell ref="G320:H320"/>
    <mergeCell ref="G309:H309"/>
    <mergeCell ref="G310:H310"/>
    <mergeCell ref="G311:H311"/>
    <mergeCell ref="G312:H312"/>
    <mergeCell ref="G313:H313"/>
    <mergeCell ref="G314:H314"/>
    <mergeCell ref="G303:H303"/>
    <mergeCell ref="G304:H304"/>
    <mergeCell ref="G305:H305"/>
    <mergeCell ref="G306:H306"/>
    <mergeCell ref="G307:H307"/>
    <mergeCell ref="G308:H308"/>
    <mergeCell ref="G297:H297"/>
    <mergeCell ref="G298:H298"/>
    <mergeCell ref="G299:H299"/>
    <mergeCell ref="G300:H300"/>
    <mergeCell ref="G301:H301"/>
    <mergeCell ref="G302:H302"/>
    <mergeCell ref="G291:H291"/>
    <mergeCell ref="G292:H292"/>
    <mergeCell ref="G293:H293"/>
    <mergeCell ref="G294:H294"/>
    <mergeCell ref="G295:H295"/>
    <mergeCell ref="G296:H296"/>
    <mergeCell ref="G285:H285"/>
    <mergeCell ref="G286:H286"/>
    <mergeCell ref="G287:H287"/>
    <mergeCell ref="G288:H288"/>
    <mergeCell ref="G289:H289"/>
    <mergeCell ref="G290:H290"/>
    <mergeCell ref="G279:H279"/>
    <mergeCell ref="G280:H280"/>
    <mergeCell ref="G281:H281"/>
    <mergeCell ref="G282:H282"/>
    <mergeCell ref="G283:H283"/>
    <mergeCell ref="G284:H284"/>
    <mergeCell ref="G273:H273"/>
    <mergeCell ref="G274:H274"/>
    <mergeCell ref="G275:H275"/>
    <mergeCell ref="G276:H276"/>
    <mergeCell ref="G277:H277"/>
    <mergeCell ref="G278:H278"/>
    <mergeCell ref="G267:H267"/>
    <mergeCell ref="G268:H268"/>
    <mergeCell ref="G269:H269"/>
    <mergeCell ref="G270:H270"/>
    <mergeCell ref="G271:H271"/>
    <mergeCell ref="G272:H272"/>
    <mergeCell ref="G261:H261"/>
    <mergeCell ref="G262:H262"/>
    <mergeCell ref="G263:H263"/>
    <mergeCell ref="G264:H264"/>
    <mergeCell ref="G265:H265"/>
    <mergeCell ref="G266:H266"/>
    <mergeCell ref="G255:H255"/>
    <mergeCell ref="G256:H256"/>
    <mergeCell ref="G257:H257"/>
    <mergeCell ref="G258:H258"/>
    <mergeCell ref="G259:H259"/>
    <mergeCell ref="G260:H260"/>
    <mergeCell ref="G249:H249"/>
    <mergeCell ref="G250:H250"/>
    <mergeCell ref="G251:H251"/>
    <mergeCell ref="G252:H252"/>
    <mergeCell ref="G253:H253"/>
    <mergeCell ref="G254:H254"/>
    <mergeCell ref="G243:H243"/>
    <mergeCell ref="G244:H244"/>
    <mergeCell ref="G245:H245"/>
    <mergeCell ref="G246:H246"/>
    <mergeCell ref="G247:H247"/>
    <mergeCell ref="G248:H248"/>
    <mergeCell ref="G237:H237"/>
    <mergeCell ref="G238:H238"/>
    <mergeCell ref="G239:H239"/>
    <mergeCell ref="G240:H240"/>
    <mergeCell ref="G241:H241"/>
    <mergeCell ref="G242:H242"/>
    <mergeCell ref="G231:H231"/>
    <mergeCell ref="G232:H232"/>
    <mergeCell ref="G233:H233"/>
    <mergeCell ref="G234:H234"/>
    <mergeCell ref="G235:H235"/>
    <mergeCell ref="G236:H236"/>
    <mergeCell ref="G225:H225"/>
    <mergeCell ref="G226:H226"/>
    <mergeCell ref="G227:H227"/>
    <mergeCell ref="G228:H228"/>
    <mergeCell ref="G229:H229"/>
    <mergeCell ref="G230:H230"/>
    <mergeCell ref="G219:H219"/>
    <mergeCell ref="G220:H220"/>
    <mergeCell ref="G221:H221"/>
    <mergeCell ref="G222:H222"/>
    <mergeCell ref="G223:H223"/>
    <mergeCell ref="G224:H224"/>
    <mergeCell ref="G213:H213"/>
    <mergeCell ref="G214:H214"/>
    <mergeCell ref="G215:H215"/>
    <mergeCell ref="G216:H216"/>
    <mergeCell ref="G217:H217"/>
    <mergeCell ref="G218:H218"/>
    <mergeCell ref="G207:H207"/>
    <mergeCell ref="G208:H208"/>
    <mergeCell ref="G209:H209"/>
    <mergeCell ref="G210:H210"/>
    <mergeCell ref="G211:H211"/>
    <mergeCell ref="G212:H212"/>
    <mergeCell ref="G201:H201"/>
    <mergeCell ref="G202:H202"/>
    <mergeCell ref="G203:H203"/>
    <mergeCell ref="G204:H204"/>
    <mergeCell ref="G205:H205"/>
    <mergeCell ref="G206:H206"/>
    <mergeCell ref="G195:H195"/>
    <mergeCell ref="G196:H196"/>
    <mergeCell ref="G197:H197"/>
    <mergeCell ref="G198:H198"/>
    <mergeCell ref="G199:H199"/>
    <mergeCell ref="G200:H200"/>
    <mergeCell ref="G189:H189"/>
    <mergeCell ref="G190:H190"/>
    <mergeCell ref="G191:H191"/>
    <mergeCell ref="G192:H192"/>
    <mergeCell ref="G193:H193"/>
    <mergeCell ref="G194:H194"/>
    <mergeCell ref="G183:H183"/>
    <mergeCell ref="G184:H184"/>
    <mergeCell ref="G185:H185"/>
    <mergeCell ref="G186:H186"/>
    <mergeCell ref="G187:H187"/>
    <mergeCell ref="G188:H188"/>
    <mergeCell ref="G177:H177"/>
    <mergeCell ref="G178:H178"/>
    <mergeCell ref="G179:H179"/>
    <mergeCell ref="G180:H180"/>
    <mergeCell ref="G181:H181"/>
    <mergeCell ref="G182:H182"/>
    <mergeCell ref="G171:H171"/>
    <mergeCell ref="G172:H172"/>
    <mergeCell ref="G173:H173"/>
    <mergeCell ref="G174:H174"/>
    <mergeCell ref="G175:H175"/>
    <mergeCell ref="G176:H176"/>
    <mergeCell ref="G165:H165"/>
    <mergeCell ref="G166:H166"/>
    <mergeCell ref="G167:H167"/>
    <mergeCell ref="G168:H168"/>
    <mergeCell ref="G169:H169"/>
    <mergeCell ref="G170:H170"/>
    <mergeCell ref="G159:H159"/>
    <mergeCell ref="G160:H160"/>
    <mergeCell ref="G161:H161"/>
    <mergeCell ref="G162:H162"/>
    <mergeCell ref="G163:H163"/>
    <mergeCell ref="G164:H164"/>
    <mergeCell ref="G153:H153"/>
    <mergeCell ref="G154:H154"/>
    <mergeCell ref="G155:H155"/>
    <mergeCell ref="G156:H156"/>
    <mergeCell ref="G157:H157"/>
    <mergeCell ref="G158:H158"/>
    <mergeCell ref="G147:H147"/>
    <mergeCell ref="G148:H148"/>
    <mergeCell ref="G149:H149"/>
    <mergeCell ref="G150:H150"/>
    <mergeCell ref="G151:H151"/>
    <mergeCell ref="G152:H152"/>
    <mergeCell ref="G141:H141"/>
    <mergeCell ref="G142:H142"/>
    <mergeCell ref="G143:H143"/>
    <mergeCell ref="G144:H144"/>
    <mergeCell ref="G145:H145"/>
    <mergeCell ref="G146:H146"/>
    <mergeCell ref="G135:H135"/>
    <mergeCell ref="G136:H136"/>
    <mergeCell ref="G137:H137"/>
    <mergeCell ref="G138:H138"/>
    <mergeCell ref="G139:H139"/>
    <mergeCell ref="G140:H140"/>
    <mergeCell ref="G129:H129"/>
    <mergeCell ref="G130:H130"/>
    <mergeCell ref="G131:H131"/>
    <mergeCell ref="G132:H132"/>
    <mergeCell ref="G133:H133"/>
    <mergeCell ref="G134:H134"/>
    <mergeCell ref="G123:H123"/>
    <mergeCell ref="G124:H124"/>
    <mergeCell ref="G125:H125"/>
    <mergeCell ref="G126:H126"/>
    <mergeCell ref="G127:H127"/>
    <mergeCell ref="G128:H128"/>
    <mergeCell ref="G117:H117"/>
    <mergeCell ref="G118:H118"/>
    <mergeCell ref="G119:H119"/>
    <mergeCell ref="G120:H120"/>
    <mergeCell ref="G121:H121"/>
    <mergeCell ref="G122:H122"/>
    <mergeCell ref="G111:H111"/>
    <mergeCell ref="G112:H112"/>
    <mergeCell ref="G113:H113"/>
    <mergeCell ref="G114:H114"/>
    <mergeCell ref="G115:H115"/>
    <mergeCell ref="G116:H116"/>
    <mergeCell ref="G105:H105"/>
    <mergeCell ref="G106:H106"/>
    <mergeCell ref="G107:H107"/>
    <mergeCell ref="G108:H108"/>
    <mergeCell ref="G109:H109"/>
    <mergeCell ref="G110:H110"/>
    <mergeCell ref="G99:H99"/>
    <mergeCell ref="G100:H100"/>
    <mergeCell ref="G101:H101"/>
    <mergeCell ref="G102:H102"/>
    <mergeCell ref="G103:H103"/>
    <mergeCell ref="G104:H104"/>
    <mergeCell ref="G65:H65"/>
    <mergeCell ref="G66:H66"/>
    <mergeCell ref="G67:H67"/>
    <mergeCell ref="G68:H68"/>
    <mergeCell ref="G93:H93"/>
    <mergeCell ref="G94:H94"/>
    <mergeCell ref="G95:H95"/>
    <mergeCell ref="G96:H96"/>
    <mergeCell ref="G97:H97"/>
    <mergeCell ref="G98:H98"/>
    <mergeCell ref="G87:H87"/>
    <mergeCell ref="G88:H88"/>
    <mergeCell ref="G89:H89"/>
    <mergeCell ref="G90:H90"/>
    <mergeCell ref="G91:H91"/>
    <mergeCell ref="G92:H92"/>
    <mergeCell ref="G81:H81"/>
    <mergeCell ref="G82:H82"/>
    <mergeCell ref="G83:H83"/>
    <mergeCell ref="G84:H84"/>
    <mergeCell ref="G85:H85"/>
    <mergeCell ref="G86:H86"/>
    <mergeCell ref="G28:H28"/>
    <mergeCell ref="G29:H29"/>
    <mergeCell ref="G30:H30"/>
    <mergeCell ref="G31:H31"/>
    <mergeCell ref="G32:H32"/>
    <mergeCell ref="G57:H57"/>
    <mergeCell ref="G58:H58"/>
    <mergeCell ref="G59:H59"/>
    <mergeCell ref="G60:H60"/>
    <mergeCell ref="G61:H61"/>
    <mergeCell ref="G62:H62"/>
    <mergeCell ref="G51:H51"/>
    <mergeCell ref="G52:H52"/>
    <mergeCell ref="G53:H53"/>
    <mergeCell ref="G54:H54"/>
    <mergeCell ref="G55:H55"/>
    <mergeCell ref="G56:H56"/>
    <mergeCell ref="G45:H45"/>
    <mergeCell ref="G46:H46"/>
    <mergeCell ref="G47:H47"/>
    <mergeCell ref="G48:H48"/>
    <mergeCell ref="G49:H49"/>
    <mergeCell ref="G50:H50"/>
    <mergeCell ref="G44:H44"/>
    <mergeCell ref="G39:H39"/>
    <mergeCell ref="G40:H40"/>
    <mergeCell ref="G41:H41"/>
    <mergeCell ref="G42:H42"/>
    <mergeCell ref="G43:H43"/>
    <mergeCell ref="G33:H33"/>
    <mergeCell ref="D828:E828"/>
    <mergeCell ref="D829:E829"/>
    <mergeCell ref="D830:E830"/>
    <mergeCell ref="D799:E799"/>
    <mergeCell ref="D800:E800"/>
    <mergeCell ref="D801:E801"/>
    <mergeCell ref="D790:E790"/>
    <mergeCell ref="D791:E791"/>
    <mergeCell ref="D792:E792"/>
    <mergeCell ref="D793:E793"/>
    <mergeCell ref="D794:E794"/>
    <mergeCell ref="D795:E795"/>
    <mergeCell ref="D784:E784"/>
    <mergeCell ref="D785:E785"/>
    <mergeCell ref="D786:E786"/>
    <mergeCell ref="D787:E787"/>
    <mergeCell ref="D788:E788"/>
    <mergeCell ref="D789:E789"/>
    <mergeCell ref="D802:E802"/>
    <mergeCell ref="D803:E803"/>
    <mergeCell ref="D823:E823"/>
    <mergeCell ref="D824:E824"/>
    <mergeCell ref="D825:E825"/>
    <mergeCell ref="D814:E814"/>
    <mergeCell ref="D815:E815"/>
    <mergeCell ref="D816:E816"/>
    <mergeCell ref="D780:E780"/>
    <mergeCell ref="D781:E781"/>
    <mergeCell ref="D782:E782"/>
    <mergeCell ref="D783:E783"/>
    <mergeCell ref="D804:E804"/>
    <mergeCell ref="D805:E805"/>
    <mergeCell ref="D806:E806"/>
    <mergeCell ref="D807:E807"/>
    <mergeCell ref="D796:E796"/>
    <mergeCell ref="D797:E797"/>
    <mergeCell ref="D798:E798"/>
    <mergeCell ref="G34:H34"/>
    <mergeCell ref="G35:H35"/>
    <mergeCell ref="G36:H36"/>
    <mergeCell ref="G37:H37"/>
    <mergeCell ref="D826:E826"/>
    <mergeCell ref="D827:E827"/>
    <mergeCell ref="G38:H38"/>
    <mergeCell ref="G75:H75"/>
    <mergeCell ref="G76:H76"/>
    <mergeCell ref="G77:H77"/>
    <mergeCell ref="G78:H78"/>
    <mergeCell ref="G79:H79"/>
    <mergeCell ref="G80:H80"/>
    <mergeCell ref="G69:H69"/>
    <mergeCell ref="G70:H70"/>
    <mergeCell ref="G71:H71"/>
    <mergeCell ref="G72:H72"/>
    <mergeCell ref="G73:H73"/>
    <mergeCell ref="G74:H74"/>
    <mergeCell ref="G63:H63"/>
    <mergeCell ref="G64:H64"/>
    <mergeCell ref="D820:E820"/>
    <mergeCell ref="D821:E821"/>
    <mergeCell ref="D822:E822"/>
    <mergeCell ref="D772:E772"/>
    <mergeCell ref="D773:E773"/>
    <mergeCell ref="D774:E774"/>
    <mergeCell ref="D775:E775"/>
    <mergeCell ref="D776:E776"/>
    <mergeCell ref="D777:E777"/>
    <mergeCell ref="D766:E766"/>
    <mergeCell ref="D767:E767"/>
    <mergeCell ref="D768:E768"/>
    <mergeCell ref="D769:E769"/>
    <mergeCell ref="D770:E770"/>
    <mergeCell ref="D771:E771"/>
    <mergeCell ref="D760:E760"/>
    <mergeCell ref="D761:E761"/>
    <mergeCell ref="D762:E762"/>
    <mergeCell ref="D763:E763"/>
    <mergeCell ref="D764:E764"/>
    <mergeCell ref="D765:E765"/>
    <mergeCell ref="D817:E817"/>
    <mergeCell ref="D818:E818"/>
    <mergeCell ref="D819:E819"/>
    <mergeCell ref="D808:E808"/>
    <mergeCell ref="D809:E809"/>
    <mergeCell ref="D810:E810"/>
    <mergeCell ref="D811:E811"/>
    <mergeCell ref="D812:E812"/>
    <mergeCell ref="D813:E813"/>
    <mergeCell ref="D778:E778"/>
    <mergeCell ref="D779:E779"/>
    <mergeCell ref="D754:E754"/>
    <mergeCell ref="D755:E755"/>
    <mergeCell ref="D756:E756"/>
    <mergeCell ref="D757:E757"/>
    <mergeCell ref="D758:E758"/>
    <mergeCell ref="D759:E759"/>
    <mergeCell ref="D748:E748"/>
    <mergeCell ref="D749:E749"/>
    <mergeCell ref="D750:E750"/>
    <mergeCell ref="D751:E751"/>
    <mergeCell ref="D752:E752"/>
    <mergeCell ref="D753:E753"/>
    <mergeCell ref="D742:E742"/>
    <mergeCell ref="D743:E743"/>
    <mergeCell ref="D744:E744"/>
    <mergeCell ref="D745:E745"/>
    <mergeCell ref="D746:E746"/>
    <mergeCell ref="D747:E747"/>
    <mergeCell ref="D736:E736"/>
    <mergeCell ref="D737:E737"/>
    <mergeCell ref="D738:E738"/>
    <mergeCell ref="D739:E739"/>
    <mergeCell ref="D740:E740"/>
    <mergeCell ref="D741:E741"/>
    <mergeCell ref="D730:E730"/>
    <mergeCell ref="D731:E731"/>
    <mergeCell ref="D732:E732"/>
    <mergeCell ref="D733:E733"/>
    <mergeCell ref="D734:E734"/>
    <mergeCell ref="D735:E735"/>
    <mergeCell ref="D724:E724"/>
    <mergeCell ref="D725:E725"/>
    <mergeCell ref="D726:E726"/>
    <mergeCell ref="D727:E727"/>
    <mergeCell ref="D728:E728"/>
    <mergeCell ref="D729:E729"/>
    <mergeCell ref="D718:E718"/>
    <mergeCell ref="D719:E719"/>
    <mergeCell ref="D720:E720"/>
    <mergeCell ref="D721:E721"/>
    <mergeCell ref="D722:E722"/>
    <mergeCell ref="D723:E723"/>
    <mergeCell ref="D712:E712"/>
    <mergeCell ref="D713:E713"/>
    <mergeCell ref="D714:E714"/>
    <mergeCell ref="D715:E715"/>
    <mergeCell ref="D716:E716"/>
    <mergeCell ref="D717:E717"/>
    <mergeCell ref="D706:E706"/>
    <mergeCell ref="D707:E707"/>
    <mergeCell ref="D708:E708"/>
    <mergeCell ref="D709:E709"/>
    <mergeCell ref="D710:E710"/>
    <mergeCell ref="D711:E711"/>
    <mergeCell ref="D700:E700"/>
    <mergeCell ref="D701:E701"/>
    <mergeCell ref="D702:E702"/>
    <mergeCell ref="D703:E703"/>
    <mergeCell ref="D704:E704"/>
    <mergeCell ref="D705:E705"/>
    <mergeCell ref="D694:E694"/>
    <mergeCell ref="D695:E695"/>
    <mergeCell ref="D696:E696"/>
    <mergeCell ref="D697:E697"/>
    <mergeCell ref="D698:E698"/>
    <mergeCell ref="D699:E699"/>
    <mergeCell ref="D688:E688"/>
    <mergeCell ref="D689:E689"/>
    <mergeCell ref="D690:E690"/>
    <mergeCell ref="D691:E691"/>
    <mergeCell ref="D692:E692"/>
    <mergeCell ref="D693:E693"/>
    <mergeCell ref="D682:E682"/>
    <mergeCell ref="D683:E683"/>
    <mergeCell ref="D684:E684"/>
    <mergeCell ref="D685:E685"/>
    <mergeCell ref="D686:E686"/>
    <mergeCell ref="D687:E687"/>
    <mergeCell ref="D676:E676"/>
    <mergeCell ref="D677:E677"/>
    <mergeCell ref="D678:E678"/>
    <mergeCell ref="D679:E679"/>
    <mergeCell ref="D680:E680"/>
    <mergeCell ref="D681:E681"/>
    <mergeCell ref="D670:E670"/>
    <mergeCell ref="D671:E671"/>
    <mergeCell ref="D672:E672"/>
    <mergeCell ref="D673:E673"/>
    <mergeCell ref="D674:E674"/>
    <mergeCell ref="D675:E675"/>
    <mergeCell ref="D664:E664"/>
    <mergeCell ref="D665:E665"/>
    <mergeCell ref="D666:E666"/>
    <mergeCell ref="D667:E667"/>
    <mergeCell ref="D668:E668"/>
    <mergeCell ref="D669:E669"/>
    <mergeCell ref="D658:E658"/>
    <mergeCell ref="D659:E659"/>
    <mergeCell ref="D660:E660"/>
    <mergeCell ref="D661:E661"/>
    <mergeCell ref="D662:E662"/>
    <mergeCell ref="D663:E663"/>
    <mergeCell ref="D652:E652"/>
    <mergeCell ref="D653:E653"/>
    <mergeCell ref="D654:E654"/>
    <mergeCell ref="D655:E655"/>
    <mergeCell ref="D656:E656"/>
    <mergeCell ref="D657:E657"/>
    <mergeCell ref="D646:E646"/>
    <mergeCell ref="D647:E647"/>
    <mergeCell ref="D648:E648"/>
    <mergeCell ref="D649:E649"/>
    <mergeCell ref="D650:E650"/>
    <mergeCell ref="D651:E651"/>
    <mergeCell ref="D640:E640"/>
    <mergeCell ref="D641:E641"/>
    <mergeCell ref="D642:E642"/>
    <mergeCell ref="D643:E643"/>
    <mergeCell ref="D644:E644"/>
    <mergeCell ref="D645:E645"/>
    <mergeCell ref="D634:E634"/>
    <mergeCell ref="D635:E635"/>
    <mergeCell ref="D636:E636"/>
    <mergeCell ref="D637:E637"/>
    <mergeCell ref="D638:E638"/>
    <mergeCell ref="D639:E639"/>
    <mergeCell ref="D628:E628"/>
    <mergeCell ref="D629:E629"/>
    <mergeCell ref="D630:E630"/>
    <mergeCell ref="D631:E631"/>
    <mergeCell ref="D632:E632"/>
    <mergeCell ref="D633:E633"/>
    <mergeCell ref="D622:E622"/>
    <mergeCell ref="D623:E623"/>
    <mergeCell ref="D624:E624"/>
    <mergeCell ref="D625:E625"/>
    <mergeCell ref="D626:E626"/>
    <mergeCell ref="D627:E627"/>
    <mergeCell ref="D616:E616"/>
    <mergeCell ref="D617:E617"/>
    <mergeCell ref="D618:E618"/>
    <mergeCell ref="D619:E619"/>
    <mergeCell ref="D620:E620"/>
    <mergeCell ref="D621:E621"/>
    <mergeCell ref="D610:E610"/>
    <mergeCell ref="D611:E611"/>
    <mergeCell ref="D612:E612"/>
    <mergeCell ref="D613:E613"/>
    <mergeCell ref="D614:E614"/>
    <mergeCell ref="D615:E615"/>
    <mergeCell ref="D604:E604"/>
    <mergeCell ref="D605:E605"/>
    <mergeCell ref="D606:E606"/>
    <mergeCell ref="D607:E607"/>
    <mergeCell ref="D608:E608"/>
    <mergeCell ref="D609:E609"/>
    <mergeCell ref="D598:E598"/>
    <mergeCell ref="D599:E599"/>
    <mergeCell ref="D600:E600"/>
    <mergeCell ref="D601:E601"/>
    <mergeCell ref="D602:E602"/>
    <mergeCell ref="D603:E603"/>
    <mergeCell ref="D592:E592"/>
    <mergeCell ref="D593:E593"/>
    <mergeCell ref="D594:E594"/>
    <mergeCell ref="D595:E595"/>
    <mergeCell ref="D596:E596"/>
    <mergeCell ref="D597:E597"/>
    <mergeCell ref="D586:E586"/>
    <mergeCell ref="D587:E587"/>
    <mergeCell ref="D588:E588"/>
    <mergeCell ref="D589:E589"/>
    <mergeCell ref="D590:E590"/>
    <mergeCell ref="D591:E591"/>
    <mergeCell ref="D580:E580"/>
    <mergeCell ref="D581:E581"/>
    <mergeCell ref="D582:E582"/>
    <mergeCell ref="D583:E583"/>
    <mergeCell ref="D584:E584"/>
    <mergeCell ref="D585:E585"/>
    <mergeCell ref="D574:E574"/>
    <mergeCell ref="D575:E575"/>
    <mergeCell ref="D576:E576"/>
    <mergeCell ref="D577:E577"/>
    <mergeCell ref="D578:E578"/>
    <mergeCell ref="D579:E579"/>
    <mergeCell ref="D568:E568"/>
    <mergeCell ref="D569:E569"/>
    <mergeCell ref="D570:E570"/>
    <mergeCell ref="D571:E571"/>
    <mergeCell ref="D572:E572"/>
    <mergeCell ref="D573:E573"/>
    <mergeCell ref="D562:E562"/>
    <mergeCell ref="D563:E563"/>
    <mergeCell ref="D564:E564"/>
    <mergeCell ref="D565:E565"/>
    <mergeCell ref="D566:E566"/>
    <mergeCell ref="D567:E567"/>
    <mergeCell ref="D556:E556"/>
    <mergeCell ref="D557:E557"/>
    <mergeCell ref="D558:E558"/>
    <mergeCell ref="D559:E559"/>
    <mergeCell ref="D560:E560"/>
    <mergeCell ref="D561:E561"/>
    <mergeCell ref="D550:E550"/>
    <mergeCell ref="D551:E551"/>
    <mergeCell ref="D552:E552"/>
    <mergeCell ref="D553:E553"/>
    <mergeCell ref="D554:E554"/>
    <mergeCell ref="D555:E555"/>
    <mergeCell ref="D544:E544"/>
    <mergeCell ref="D545:E545"/>
    <mergeCell ref="D546:E546"/>
    <mergeCell ref="D547:E547"/>
    <mergeCell ref="D548:E548"/>
    <mergeCell ref="D549:E549"/>
    <mergeCell ref="D538:E538"/>
    <mergeCell ref="D539:E539"/>
    <mergeCell ref="D540:E540"/>
    <mergeCell ref="D541:E541"/>
    <mergeCell ref="D542:E542"/>
    <mergeCell ref="D543:E543"/>
    <mergeCell ref="D532:E532"/>
    <mergeCell ref="D533:E533"/>
    <mergeCell ref="D534:E534"/>
    <mergeCell ref="D535:E535"/>
    <mergeCell ref="D536:E536"/>
    <mergeCell ref="D537:E537"/>
    <mergeCell ref="D526:E526"/>
    <mergeCell ref="D527:E527"/>
    <mergeCell ref="D528:E528"/>
    <mergeCell ref="D529:E529"/>
    <mergeCell ref="D530:E530"/>
    <mergeCell ref="D531:E531"/>
    <mergeCell ref="D520:E520"/>
    <mergeCell ref="D521:E521"/>
    <mergeCell ref="D522:E522"/>
    <mergeCell ref="D523:E523"/>
    <mergeCell ref="D524:E524"/>
    <mergeCell ref="D525:E525"/>
    <mergeCell ref="D514:E514"/>
    <mergeCell ref="D515:E515"/>
    <mergeCell ref="D516:E516"/>
    <mergeCell ref="D517:E517"/>
    <mergeCell ref="D518:E518"/>
    <mergeCell ref="D519:E519"/>
    <mergeCell ref="D508:E508"/>
    <mergeCell ref="D509:E509"/>
    <mergeCell ref="D510:E510"/>
    <mergeCell ref="D511:E511"/>
    <mergeCell ref="D512:E512"/>
    <mergeCell ref="D513:E513"/>
    <mergeCell ref="D502:E502"/>
    <mergeCell ref="D503:E503"/>
    <mergeCell ref="D504:E504"/>
    <mergeCell ref="D505:E505"/>
    <mergeCell ref="D506:E506"/>
    <mergeCell ref="D507:E507"/>
    <mergeCell ref="D496:E496"/>
    <mergeCell ref="D497:E497"/>
    <mergeCell ref="D498:E498"/>
    <mergeCell ref="D499:E499"/>
    <mergeCell ref="D500:E500"/>
    <mergeCell ref="D501:E501"/>
    <mergeCell ref="D490:E490"/>
    <mergeCell ref="D491:E491"/>
    <mergeCell ref="D492:E492"/>
    <mergeCell ref="D493:E493"/>
    <mergeCell ref="D494:E494"/>
    <mergeCell ref="D495:E495"/>
    <mergeCell ref="D484:E484"/>
    <mergeCell ref="D485:E485"/>
    <mergeCell ref="D486:E486"/>
    <mergeCell ref="D487:E487"/>
    <mergeCell ref="D488:E488"/>
    <mergeCell ref="D489:E489"/>
    <mergeCell ref="D478:E478"/>
    <mergeCell ref="D479:E479"/>
    <mergeCell ref="D480:E480"/>
    <mergeCell ref="D481:E481"/>
    <mergeCell ref="D482:E482"/>
    <mergeCell ref="D483:E483"/>
    <mergeCell ref="D472:E472"/>
    <mergeCell ref="D473:E473"/>
    <mergeCell ref="D474:E474"/>
    <mergeCell ref="D475:E475"/>
    <mergeCell ref="D476:E476"/>
    <mergeCell ref="D477:E477"/>
    <mergeCell ref="D466:E466"/>
    <mergeCell ref="D467:E467"/>
    <mergeCell ref="D468:E468"/>
    <mergeCell ref="D469:E469"/>
    <mergeCell ref="D470:E470"/>
    <mergeCell ref="D471:E471"/>
    <mergeCell ref="D460:E460"/>
    <mergeCell ref="D461:E461"/>
    <mergeCell ref="D462:E462"/>
    <mergeCell ref="D463:E463"/>
    <mergeCell ref="D464:E464"/>
    <mergeCell ref="D465:E465"/>
    <mergeCell ref="D454:E454"/>
    <mergeCell ref="D455:E455"/>
    <mergeCell ref="D456:E456"/>
    <mergeCell ref="D457:E457"/>
    <mergeCell ref="D458:E458"/>
    <mergeCell ref="D459:E459"/>
    <mergeCell ref="D448:E448"/>
    <mergeCell ref="D449:E449"/>
    <mergeCell ref="D450:E450"/>
    <mergeCell ref="D451:E451"/>
    <mergeCell ref="D452:E452"/>
    <mergeCell ref="D453:E453"/>
    <mergeCell ref="D442:E442"/>
    <mergeCell ref="D443:E443"/>
    <mergeCell ref="D444:E444"/>
    <mergeCell ref="D445:E445"/>
    <mergeCell ref="D446:E446"/>
    <mergeCell ref="D447:E447"/>
    <mergeCell ref="D436:E436"/>
    <mergeCell ref="D437:E437"/>
    <mergeCell ref="D438:E438"/>
    <mergeCell ref="D439:E439"/>
    <mergeCell ref="D440:E440"/>
    <mergeCell ref="D441:E441"/>
    <mergeCell ref="D430:E430"/>
    <mergeCell ref="D431:E431"/>
    <mergeCell ref="D432:E432"/>
    <mergeCell ref="D433:E433"/>
    <mergeCell ref="D434:E434"/>
    <mergeCell ref="D435:E435"/>
    <mergeCell ref="D424:E424"/>
    <mergeCell ref="D425:E425"/>
    <mergeCell ref="D426:E426"/>
    <mergeCell ref="D427:E427"/>
    <mergeCell ref="D428:E428"/>
    <mergeCell ref="D429:E429"/>
    <mergeCell ref="D418:E418"/>
    <mergeCell ref="D419:E419"/>
    <mergeCell ref="D420:E420"/>
    <mergeCell ref="D421:E421"/>
    <mergeCell ref="D422:E422"/>
    <mergeCell ref="D423:E423"/>
    <mergeCell ref="D412:E412"/>
    <mergeCell ref="D413:E413"/>
    <mergeCell ref="D414:E414"/>
    <mergeCell ref="D415:E415"/>
    <mergeCell ref="D416:E416"/>
    <mergeCell ref="D417:E417"/>
    <mergeCell ref="D406:E406"/>
    <mergeCell ref="D407:E407"/>
    <mergeCell ref="D408:E408"/>
    <mergeCell ref="D409:E409"/>
    <mergeCell ref="D410:E410"/>
    <mergeCell ref="D411:E411"/>
    <mergeCell ref="D400:E400"/>
    <mergeCell ref="D401:E401"/>
    <mergeCell ref="D402:E402"/>
    <mergeCell ref="D403:E403"/>
    <mergeCell ref="D404:E404"/>
    <mergeCell ref="D405:E405"/>
    <mergeCell ref="D394:E394"/>
    <mergeCell ref="D395:E395"/>
    <mergeCell ref="D396:E396"/>
    <mergeCell ref="D397:E397"/>
    <mergeCell ref="D398:E398"/>
    <mergeCell ref="D399:E399"/>
    <mergeCell ref="D388:E388"/>
    <mergeCell ref="D389:E389"/>
    <mergeCell ref="D390:E390"/>
    <mergeCell ref="D391:E391"/>
    <mergeCell ref="D392:E392"/>
    <mergeCell ref="D393:E393"/>
    <mergeCell ref="D382:E382"/>
    <mergeCell ref="D383:E383"/>
    <mergeCell ref="D384:E384"/>
    <mergeCell ref="D385:E385"/>
    <mergeCell ref="D386:E386"/>
    <mergeCell ref="D387:E387"/>
    <mergeCell ref="D376:E376"/>
    <mergeCell ref="D377:E377"/>
    <mergeCell ref="D378:E378"/>
    <mergeCell ref="D379:E379"/>
    <mergeCell ref="D380:E380"/>
    <mergeCell ref="D381:E381"/>
    <mergeCell ref="D370:E370"/>
    <mergeCell ref="D371:E371"/>
    <mergeCell ref="D372:E372"/>
    <mergeCell ref="D373:E373"/>
    <mergeCell ref="D374:E374"/>
    <mergeCell ref="D375:E375"/>
    <mergeCell ref="D364:E364"/>
    <mergeCell ref="D365:E365"/>
    <mergeCell ref="D366:E366"/>
    <mergeCell ref="D367:E367"/>
    <mergeCell ref="D368:E368"/>
    <mergeCell ref="D369:E369"/>
    <mergeCell ref="D358:E358"/>
    <mergeCell ref="D359:E359"/>
    <mergeCell ref="D360:E360"/>
    <mergeCell ref="D361:E361"/>
    <mergeCell ref="D362:E362"/>
    <mergeCell ref="D363:E363"/>
    <mergeCell ref="D352:E352"/>
    <mergeCell ref="D353:E353"/>
    <mergeCell ref="D354:E354"/>
    <mergeCell ref="D355:E355"/>
    <mergeCell ref="D356:E356"/>
    <mergeCell ref="D357:E357"/>
    <mergeCell ref="D346:E346"/>
    <mergeCell ref="D347:E347"/>
    <mergeCell ref="D348:E348"/>
    <mergeCell ref="D349:E349"/>
    <mergeCell ref="D350:E350"/>
    <mergeCell ref="D351:E351"/>
    <mergeCell ref="D340:E340"/>
    <mergeCell ref="D341:E341"/>
    <mergeCell ref="D342:E342"/>
    <mergeCell ref="D343:E343"/>
    <mergeCell ref="D344:E344"/>
    <mergeCell ref="D345:E345"/>
    <mergeCell ref="D334:E334"/>
    <mergeCell ref="D335:E335"/>
    <mergeCell ref="D336:E336"/>
    <mergeCell ref="D337:E337"/>
    <mergeCell ref="D338:E338"/>
    <mergeCell ref="D339:E339"/>
    <mergeCell ref="D328:E328"/>
    <mergeCell ref="D329:E329"/>
    <mergeCell ref="D330:E330"/>
    <mergeCell ref="D331:E331"/>
    <mergeCell ref="D332:E332"/>
    <mergeCell ref="D333:E333"/>
    <mergeCell ref="D322:E322"/>
    <mergeCell ref="D323:E323"/>
    <mergeCell ref="D324:E324"/>
    <mergeCell ref="D325:E325"/>
    <mergeCell ref="D326:E326"/>
    <mergeCell ref="D327:E327"/>
    <mergeCell ref="D316:E316"/>
    <mergeCell ref="D317:E317"/>
    <mergeCell ref="D318:E318"/>
    <mergeCell ref="D319:E319"/>
    <mergeCell ref="D320:E320"/>
    <mergeCell ref="D321:E321"/>
    <mergeCell ref="D310:E310"/>
    <mergeCell ref="D311:E311"/>
    <mergeCell ref="D312:E312"/>
    <mergeCell ref="D313:E313"/>
    <mergeCell ref="D314:E314"/>
    <mergeCell ref="D315:E315"/>
    <mergeCell ref="D304:E304"/>
    <mergeCell ref="D305:E305"/>
    <mergeCell ref="D306:E306"/>
    <mergeCell ref="D307:E307"/>
    <mergeCell ref="D308:E308"/>
    <mergeCell ref="D309:E309"/>
    <mergeCell ref="D298:E298"/>
    <mergeCell ref="D299:E299"/>
    <mergeCell ref="D300:E300"/>
    <mergeCell ref="D301:E301"/>
    <mergeCell ref="D302:E302"/>
    <mergeCell ref="D303:E303"/>
    <mergeCell ref="D292:E292"/>
    <mergeCell ref="D293:E293"/>
    <mergeCell ref="D294:E294"/>
    <mergeCell ref="D295:E295"/>
    <mergeCell ref="D296:E296"/>
    <mergeCell ref="D297:E297"/>
    <mergeCell ref="D286:E286"/>
    <mergeCell ref="D287:E287"/>
    <mergeCell ref="D288:E288"/>
    <mergeCell ref="D289:E289"/>
    <mergeCell ref="D290:E290"/>
    <mergeCell ref="D291:E291"/>
    <mergeCell ref="D280:E280"/>
    <mergeCell ref="D281:E281"/>
    <mergeCell ref="D282:E282"/>
    <mergeCell ref="D283:E283"/>
    <mergeCell ref="D284:E284"/>
    <mergeCell ref="D285:E285"/>
    <mergeCell ref="D274:E274"/>
    <mergeCell ref="D275:E275"/>
    <mergeCell ref="D276:E276"/>
    <mergeCell ref="D277:E277"/>
    <mergeCell ref="D278:E278"/>
    <mergeCell ref="D279:E279"/>
    <mergeCell ref="D268:E268"/>
    <mergeCell ref="D269:E269"/>
    <mergeCell ref="D270:E270"/>
    <mergeCell ref="D271:E271"/>
    <mergeCell ref="D272:E272"/>
    <mergeCell ref="D273:E273"/>
    <mergeCell ref="D262:E262"/>
    <mergeCell ref="D263:E263"/>
    <mergeCell ref="D264:E264"/>
    <mergeCell ref="D265:E265"/>
    <mergeCell ref="D266:E266"/>
    <mergeCell ref="D267:E267"/>
    <mergeCell ref="D256:E256"/>
    <mergeCell ref="D257:E257"/>
    <mergeCell ref="D258:E258"/>
    <mergeCell ref="D259:E259"/>
    <mergeCell ref="D260:E260"/>
    <mergeCell ref="D261:E261"/>
    <mergeCell ref="D250:E250"/>
    <mergeCell ref="D251:E251"/>
    <mergeCell ref="D252:E252"/>
    <mergeCell ref="D253:E253"/>
    <mergeCell ref="D254:E254"/>
    <mergeCell ref="D255:E255"/>
    <mergeCell ref="D244:E244"/>
    <mergeCell ref="D245:E245"/>
    <mergeCell ref="D246:E246"/>
    <mergeCell ref="D247:E247"/>
    <mergeCell ref="D248:E248"/>
    <mergeCell ref="D249:E249"/>
    <mergeCell ref="D238:E238"/>
    <mergeCell ref="D239:E239"/>
    <mergeCell ref="D240:E240"/>
    <mergeCell ref="D241:E241"/>
    <mergeCell ref="D242:E242"/>
    <mergeCell ref="D243:E243"/>
    <mergeCell ref="D232:E232"/>
    <mergeCell ref="D233:E233"/>
    <mergeCell ref="D234:E234"/>
    <mergeCell ref="D235:E235"/>
    <mergeCell ref="D236:E236"/>
    <mergeCell ref="D237:E237"/>
    <mergeCell ref="D226:E226"/>
    <mergeCell ref="D227:E227"/>
    <mergeCell ref="D228:E228"/>
    <mergeCell ref="D229:E229"/>
    <mergeCell ref="D230:E230"/>
    <mergeCell ref="D231:E231"/>
    <mergeCell ref="D220:E220"/>
    <mergeCell ref="D221:E221"/>
    <mergeCell ref="D222:E222"/>
    <mergeCell ref="D223:E223"/>
    <mergeCell ref="D224:E224"/>
    <mergeCell ref="D225:E225"/>
    <mergeCell ref="D214:E214"/>
    <mergeCell ref="D215:E215"/>
    <mergeCell ref="D216:E216"/>
    <mergeCell ref="D217:E217"/>
    <mergeCell ref="D218:E218"/>
    <mergeCell ref="D219:E219"/>
    <mergeCell ref="D208:E208"/>
    <mergeCell ref="D209:E209"/>
    <mergeCell ref="D210:E210"/>
    <mergeCell ref="D211:E211"/>
    <mergeCell ref="D212:E212"/>
    <mergeCell ref="D213:E213"/>
    <mergeCell ref="D202:E202"/>
    <mergeCell ref="D203:E203"/>
    <mergeCell ref="D204:E204"/>
    <mergeCell ref="D205:E205"/>
    <mergeCell ref="D206:E206"/>
    <mergeCell ref="D207:E207"/>
    <mergeCell ref="D196:E196"/>
    <mergeCell ref="D197:E197"/>
    <mergeCell ref="D198:E198"/>
    <mergeCell ref="D199:E199"/>
    <mergeCell ref="D200:E200"/>
    <mergeCell ref="D201:E201"/>
    <mergeCell ref="D190:E190"/>
    <mergeCell ref="D191:E191"/>
    <mergeCell ref="D192:E192"/>
    <mergeCell ref="D193:E193"/>
    <mergeCell ref="D194:E194"/>
    <mergeCell ref="D195:E195"/>
    <mergeCell ref="D184:E184"/>
    <mergeCell ref="D185:E185"/>
    <mergeCell ref="D186:E186"/>
    <mergeCell ref="D187:E187"/>
    <mergeCell ref="D188:E188"/>
    <mergeCell ref="D189:E189"/>
    <mergeCell ref="D178:E178"/>
    <mergeCell ref="D179:E179"/>
    <mergeCell ref="D180:E180"/>
    <mergeCell ref="D181:E181"/>
    <mergeCell ref="D182:E182"/>
    <mergeCell ref="D183:E183"/>
    <mergeCell ref="D172:E172"/>
    <mergeCell ref="D173:E173"/>
    <mergeCell ref="D174:E174"/>
    <mergeCell ref="D175:E175"/>
    <mergeCell ref="D176:E176"/>
    <mergeCell ref="D177:E177"/>
    <mergeCell ref="D166:E166"/>
    <mergeCell ref="D167:E167"/>
    <mergeCell ref="D168:E168"/>
    <mergeCell ref="D169:E169"/>
    <mergeCell ref="D170:E170"/>
    <mergeCell ref="D171:E171"/>
    <mergeCell ref="D160:E160"/>
    <mergeCell ref="D161:E161"/>
    <mergeCell ref="D162:E162"/>
    <mergeCell ref="D163:E163"/>
    <mergeCell ref="D164:E164"/>
    <mergeCell ref="D165:E165"/>
    <mergeCell ref="D154:E154"/>
    <mergeCell ref="D155:E155"/>
    <mergeCell ref="D156:E156"/>
    <mergeCell ref="D157:E157"/>
    <mergeCell ref="D158:E158"/>
    <mergeCell ref="D159:E159"/>
    <mergeCell ref="D148:E148"/>
    <mergeCell ref="D149:E149"/>
    <mergeCell ref="D150:E150"/>
    <mergeCell ref="D151:E151"/>
    <mergeCell ref="D152:E152"/>
    <mergeCell ref="D153:E153"/>
    <mergeCell ref="D143:E143"/>
    <mergeCell ref="D144:E144"/>
    <mergeCell ref="D145:E145"/>
    <mergeCell ref="D146:E146"/>
    <mergeCell ref="D147:E147"/>
    <mergeCell ref="D136:E136"/>
    <mergeCell ref="D137:E137"/>
    <mergeCell ref="D138:E138"/>
    <mergeCell ref="D139:E139"/>
    <mergeCell ref="D140:E140"/>
    <mergeCell ref="D141:E141"/>
    <mergeCell ref="D130:E130"/>
    <mergeCell ref="D131:E131"/>
    <mergeCell ref="D132:E132"/>
    <mergeCell ref="D133:E133"/>
    <mergeCell ref="D134:E134"/>
    <mergeCell ref="D135:E135"/>
    <mergeCell ref="D126:E126"/>
    <mergeCell ref="D127:E127"/>
    <mergeCell ref="D128:E128"/>
    <mergeCell ref="D129:E129"/>
    <mergeCell ref="D118:E118"/>
    <mergeCell ref="D119:E119"/>
    <mergeCell ref="D120:E120"/>
    <mergeCell ref="D121:E121"/>
    <mergeCell ref="D122:E122"/>
    <mergeCell ref="D123:E123"/>
    <mergeCell ref="D112:E112"/>
    <mergeCell ref="D113:E113"/>
    <mergeCell ref="D114:E114"/>
    <mergeCell ref="D115:E115"/>
    <mergeCell ref="D116:E116"/>
    <mergeCell ref="D117:E117"/>
    <mergeCell ref="D142:E142"/>
    <mergeCell ref="D109:E109"/>
    <mergeCell ref="D110:E110"/>
    <mergeCell ref="D111:E111"/>
    <mergeCell ref="D100:E100"/>
    <mergeCell ref="D101:E101"/>
    <mergeCell ref="D102:E102"/>
    <mergeCell ref="D103:E103"/>
    <mergeCell ref="D104:E104"/>
    <mergeCell ref="D105:E105"/>
    <mergeCell ref="D94:E94"/>
    <mergeCell ref="D95:E95"/>
    <mergeCell ref="D96:E96"/>
    <mergeCell ref="D97:E97"/>
    <mergeCell ref="D98:E98"/>
    <mergeCell ref="D99:E99"/>
    <mergeCell ref="D124:E124"/>
    <mergeCell ref="D125:E125"/>
    <mergeCell ref="D92:E92"/>
    <mergeCell ref="D93:E93"/>
    <mergeCell ref="D82:E82"/>
    <mergeCell ref="D83:E83"/>
    <mergeCell ref="D84:E84"/>
    <mergeCell ref="D85:E85"/>
    <mergeCell ref="D86:E86"/>
    <mergeCell ref="D87:E87"/>
    <mergeCell ref="D76:E76"/>
    <mergeCell ref="D77:E77"/>
    <mergeCell ref="D78:E78"/>
    <mergeCell ref="D79:E79"/>
    <mergeCell ref="D80:E80"/>
    <mergeCell ref="D81:E81"/>
    <mergeCell ref="D106:E106"/>
    <mergeCell ref="D107:E107"/>
    <mergeCell ref="D108:E108"/>
    <mergeCell ref="D74:E74"/>
    <mergeCell ref="D75:E75"/>
    <mergeCell ref="D64:E64"/>
    <mergeCell ref="D65:E65"/>
    <mergeCell ref="D66:E66"/>
    <mergeCell ref="D67:E67"/>
    <mergeCell ref="D68:E68"/>
    <mergeCell ref="D69:E69"/>
    <mergeCell ref="D59:E59"/>
    <mergeCell ref="D60:E60"/>
    <mergeCell ref="D61:E61"/>
    <mergeCell ref="D62:E62"/>
    <mergeCell ref="D63:E63"/>
    <mergeCell ref="D88:E88"/>
    <mergeCell ref="D89:E89"/>
    <mergeCell ref="D90:E90"/>
    <mergeCell ref="D91:E91"/>
    <mergeCell ref="D49:E49"/>
    <mergeCell ref="D50:E50"/>
    <mergeCell ref="D51:E51"/>
    <mergeCell ref="D42:E42"/>
    <mergeCell ref="D43:E43"/>
    <mergeCell ref="D44:E44"/>
    <mergeCell ref="D45:E45"/>
    <mergeCell ref="D34:E34"/>
    <mergeCell ref="D35:E35"/>
    <mergeCell ref="D36:E36"/>
    <mergeCell ref="D37:E37"/>
    <mergeCell ref="D38:E38"/>
    <mergeCell ref="D39:E39"/>
    <mergeCell ref="D70:E70"/>
    <mergeCell ref="D71:E71"/>
    <mergeCell ref="D72:E72"/>
    <mergeCell ref="D73:E73"/>
    <mergeCell ref="D29:E29"/>
    <mergeCell ref="D30:E30"/>
    <mergeCell ref="D31:E31"/>
    <mergeCell ref="D32:E32"/>
    <mergeCell ref="D33:E33"/>
    <mergeCell ref="D58:E58"/>
    <mergeCell ref="D25:E25"/>
    <mergeCell ref="D26:E26"/>
    <mergeCell ref="D27:E27"/>
    <mergeCell ref="D17:E17"/>
    <mergeCell ref="D16:E16"/>
    <mergeCell ref="D18:E18"/>
    <mergeCell ref="D19:E19"/>
    <mergeCell ref="D20:E20"/>
    <mergeCell ref="D21:E21"/>
    <mergeCell ref="D10:E10"/>
    <mergeCell ref="D11:E11"/>
    <mergeCell ref="D12:E12"/>
    <mergeCell ref="D13:E13"/>
    <mergeCell ref="D14:E14"/>
    <mergeCell ref="D15:E15"/>
    <mergeCell ref="D40:E40"/>
    <mergeCell ref="D41:E41"/>
    <mergeCell ref="D52:E52"/>
    <mergeCell ref="D53:E53"/>
    <mergeCell ref="D54:E54"/>
    <mergeCell ref="D55:E55"/>
    <mergeCell ref="D56:E56"/>
    <mergeCell ref="D57:E57"/>
    <mergeCell ref="D46:E46"/>
    <mergeCell ref="D47:E47"/>
    <mergeCell ref="D48:E48"/>
    <mergeCell ref="D24:E24"/>
    <mergeCell ref="G10:H10"/>
    <mergeCell ref="G11:H11"/>
    <mergeCell ref="G12:H12"/>
    <mergeCell ref="G13:H13"/>
    <mergeCell ref="G14:H14"/>
    <mergeCell ref="J10:K10"/>
    <mergeCell ref="J11:K11"/>
    <mergeCell ref="J12:K12"/>
    <mergeCell ref="J13:K13"/>
    <mergeCell ref="J14:K14"/>
    <mergeCell ref="J15:K15"/>
    <mergeCell ref="J16:K16"/>
    <mergeCell ref="J17:K17"/>
    <mergeCell ref="J18:K18"/>
    <mergeCell ref="J19:K19"/>
    <mergeCell ref="D28:E28"/>
    <mergeCell ref="G21:H21"/>
    <mergeCell ref="G22:H22"/>
    <mergeCell ref="G23:H23"/>
    <mergeCell ref="G24:H24"/>
    <mergeCell ref="G25:H25"/>
    <mergeCell ref="G26:H26"/>
    <mergeCell ref="G15:H15"/>
    <mergeCell ref="G16:H16"/>
    <mergeCell ref="G17:H17"/>
    <mergeCell ref="G18:H18"/>
    <mergeCell ref="G19:H19"/>
    <mergeCell ref="G20:H20"/>
    <mergeCell ref="J20:K20"/>
    <mergeCell ref="J21:K21"/>
    <mergeCell ref="G27:H27"/>
    <mergeCell ref="A1:AC4"/>
    <mergeCell ref="V6:W6"/>
    <mergeCell ref="Y6:Z6"/>
    <mergeCell ref="AB6:AC6"/>
    <mergeCell ref="A5:AC5"/>
    <mergeCell ref="D9:E9"/>
    <mergeCell ref="V9:W9"/>
    <mergeCell ref="Y9:Z9"/>
    <mergeCell ref="AB9:AC9"/>
    <mergeCell ref="D6:E6"/>
    <mergeCell ref="G6:H6"/>
    <mergeCell ref="J6:K6"/>
    <mergeCell ref="M6:N6"/>
    <mergeCell ref="P6:Q6"/>
    <mergeCell ref="S6:T6"/>
    <mergeCell ref="D22:E22"/>
    <mergeCell ref="D23:E23"/>
    <mergeCell ref="M15:N15"/>
    <mergeCell ref="M16:N16"/>
    <mergeCell ref="M17:N17"/>
    <mergeCell ref="M18:N18"/>
    <mergeCell ref="M19:N19"/>
    <mergeCell ref="M20:N20"/>
    <mergeCell ref="P22:Q22"/>
    <mergeCell ref="P23:Q23"/>
    <mergeCell ref="S10:T10"/>
    <mergeCell ref="S11:T11"/>
    <mergeCell ref="S12:T12"/>
    <mergeCell ref="S13:T13"/>
    <mergeCell ref="S14:T14"/>
    <mergeCell ref="V10:W10"/>
    <mergeCell ref="V11:W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FTE Introduction</vt:lpstr>
      <vt:lpstr>Sunday</vt:lpstr>
      <vt:lpstr>Monday</vt:lpstr>
      <vt:lpstr>Tuesday</vt:lpstr>
      <vt:lpstr>Wednesday</vt:lpstr>
      <vt:lpstr>Thursday</vt:lpstr>
      <vt:lpstr>Friday</vt:lpstr>
      <vt:lpstr>Saturday</vt:lpstr>
      <vt:lpstr>Employee Worksheet</vt:lpstr>
    </vt:vector>
  </TitlesOfParts>
  <Company>Post &amp; Schell,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Ryan</dc:creator>
  <cp:lastModifiedBy>Logan, Ryan</cp:lastModifiedBy>
  <dcterms:created xsi:type="dcterms:W3CDTF">2020-04-29T12:30:07Z</dcterms:created>
  <dcterms:modified xsi:type="dcterms:W3CDTF">2020-05-01T18:45:59Z</dcterms:modified>
</cp:coreProperties>
</file>