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\Desktop\"/>
    </mc:Choice>
  </mc:AlternateContent>
  <xr:revisionPtr revIDLastSave="0" documentId="13_ncr:1_{41DAF60B-0D58-45F3-B5CD-AA4E28CA1ABA}" xr6:coauthVersionLast="45" xr6:coauthVersionMax="45" xr10:uidLastSave="{00000000-0000-0000-0000-000000000000}"/>
  <workbookProtection workbookAlgorithmName="SHA-512" workbookHashValue="jNkTET0zcFEqhvJiqcaduyFkzqDtQteAOsqSZV0mwrndV+G4oAnBcOqE3x+Od9G1TiYNDJ3kvmwvc2SCElrf+A==" workbookSaltValue="vETri+hwblIna4HAOk7jlw==" workbookSpinCount="100000" lockStructure="1"/>
  <bookViews>
    <workbookView xWindow="20370" yWindow="-120" windowWidth="29040" windowHeight="15840" tabRatio="169" xr2:uid="{9158A3B5-38F4-4030-AD59-7D4F451FAB2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1" l="1"/>
  <c r="E32" i="1" s="1"/>
  <c r="E28" i="1"/>
  <c r="E27" i="1"/>
  <c r="E19" i="1"/>
  <c r="D13" i="1"/>
  <c r="E12" i="1"/>
  <c r="E11" i="1"/>
  <c r="E13" i="1" s="1"/>
  <c r="D9" i="1"/>
  <c r="E8" i="1"/>
  <c r="E7" i="1"/>
  <c r="E6" i="1"/>
  <c r="E5" i="1"/>
  <c r="E9" i="1" l="1"/>
  <c r="E15" i="1" s="1"/>
  <c r="E16" i="1" s="1"/>
  <c r="D15" i="1"/>
  <c r="D26" i="1" l="1"/>
  <c r="E26" i="1" s="1"/>
  <c r="E30" i="1" s="1"/>
  <c r="E31" i="1" l="1"/>
  <c r="E33" i="1" s="1"/>
  <c r="E34" i="1" s="1"/>
  <c r="E40" i="1" l="1"/>
  <c r="E35" i="1"/>
  <c r="E36" i="1"/>
</calcChain>
</file>

<file path=xl/sharedStrings.xml><?xml version="1.0" encoding="utf-8"?>
<sst xmlns="http://schemas.openxmlformats.org/spreadsheetml/2006/main" count="33" uniqueCount="31">
  <si>
    <t>Gross Payroll Expenses</t>
  </si>
  <si>
    <t>Annual Amount (1)</t>
  </si>
  <si>
    <t>Average Monthly</t>
  </si>
  <si>
    <t>Salaries, wages, commissions vacation and sick pay</t>
  </si>
  <si>
    <t>Group Health Insurance</t>
  </si>
  <si>
    <t>Retirement benefit costs</t>
  </si>
  <si>
    <t>State / Local Taxes on Employee Compensation</t>
  </si>
  <si>
    <t>Total</t>
  </si>
  <si>
    <t>Subtract</t>
  </si>
  <si>
    <t>Excess Salary - Amount of Salary over $100,000 for any individual employee</t>
  </si>
  <si>
    <t>Salary for any employee residing outside of the US</t>
  </si>
  <si>
    <t>Net Eligible Payroll Costs</t>
  </si>
  <si>
    <t>x 2.5 = Maximum Loan Amount</t>
  </si>
  <si>
    <r>
      <t xml:space="preserve">(1) Your may use 2019 or the most recent last twelve months - Enter beginning month Here - </t>
    </r>
    <r>
      <rPr>
        <u/>
        <sz val="11"/>
        <color theme="1"/>
        <rFont val="Calibri"/>
        <family val="2"/>
        <scheme val="minor"/>
      </rPr>
      <t>May not be before January 1, 2019</t>
    </r>
  </si>
  <si>
    <t>SBA Payroll Protection Program - Estimated Forgivable Amount of Loan</t>
  </si>
  <si>
    <t>Monthly</t>
  </si>
  <si>
    <t>Forgivable (2)</t>
  </si>
  <si>
    <t>Eligible Payroll Costs (from above calculation)</t>
  </si>
  <si>
    <t>Mortgage Interest Payment</t>
  </si>
  <si>
    <t>Lease Expense</t>
  </si>
  <si>
    <t>Utility Expense</t>
  </si>
  <si>
    <t>Max Eligible Non-Payroll Expenses (may not exceed 25% of total forgiveness)</t>
  </si>
  <si>
    <t>Total Non-Payroll Expenses During Period 2 Month Period</t>
  </si>
  <si>
    <t>Ineligible Non-Payroll Expenses</t>
  </si>
  <si>
    <t>Total Estimated Forgivable Amount of Loan</t>
  </si>
  <si>
    <t>Payroll Costs as a percentage of total forgiveness (min of 75%)</t>
  </si>
  <si>
    <t>Non Payroll Costs as a percentage of total forgiveness (max of 25%)</t>
  </si>
  <si>
    <t>(2) - Payroll, Mortgage Interest, Lease and Utility Expenses during First Eight Weeks of Loan</t>
  </si>
  <si>
    <t>***Recommended Loan Amount (lesser of maximum allowed and estimated forgivable amount)***</t>
  </si>
  <si>
    <t>Putting together a PPP request</t>
  </si>
  <si>
    <t>Only place data in Shaded 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</si>
</sst>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164" fontId="0" fillId="2" borderId="1" xfId="1" applyNumberFormat="1" applyFont="1" applyFill="1" applyBorder="1" applyProtection="1">
      <protection locked="0"/>
    </xf>
    <xf numFmtId="164" fontId="5" fillId="2" borderId="1" xfId="1" applyNumberFormat="1" applyFont="1" applyFill="1" applyBorder="1" applyProtection="1">
      <protection locked="0"/>
    </xf>
    <xf numFmtId="14" fontId="0" fillId="2" borderId="2" xfId="0" applyNumberFormat="1" applyFill="1" applyBorder="1" applyAlignment="1" applyProtection="1">
      <alignment horizontal="center" wrapText="1"/>
      <protection locked="0"/>
    </xf>
    <xf numFmtId="0" fontId="8" fillId="4" borderId="13" xfId="0" applyFont="1" applyFill="1" applyBorder="1" applyAlignment="1" applyProtection="1">
      <alignment horizontal="center"/>
    </xf>
    <xf numFmtId="0" fontId="8" fillId="4" borderId="14" xfId="0" applyFont="1" applyFill="1" applyBorder="1" applyAlignment="1" applyProtection="1">
      <alignment horizontal="center"/>
    </xf>
    <xf numFmtId="0" fontId="8" fillId="4" borderId="15" xfId="0" applyFont="1" applyFill="1" applyBorder="1" applyAlignment="1" applyProtection="1">
      <alignment horizontal="center"/>
    </xf>
    <xf numFmtId="0" fontId="0" fillId="0" borderId="0" xfId="0" applyProtection="1"/>
    <xf numFmtId="0" fontId="0" fillId="0" borderId="0" xfId="0" applyProtection="1"/>
    <xf numFmtId="0" fontId="4" fillId="0" borderId="0" xfId="0" applyFont="1" applyAlignment="1" applyProtection="1">
      <alignment horizontal="center"/>
    </xf>
    <xf numFmtId="164" fontId="0" fillId="0" borderId="0" xfId="1" applyNumberFormat="1" applyFont="1" applyProtection="1"/>
    <xf numFmtId="164" fontId="5" fillId="0" borderId="0" xfId="1" applyNumberFormat="1" applyFont="1" applyProtection="1"/>
    <xf numFmtId="43" fontId="5" fillId="0" borderId="0" xfId="1" applyFont="1" applyProtection="1"/>
    <xf numFmtId="43" fontId="0" fillId="0" borderId="0" xfId="1" applyFont="1" applyProtection="1"/>
    <xf numFmtId="164" fontId="3" fillId="3" borderId="2" xfId="1" applyNumberFormat="1" applyFont="1" applyFill="1" applyBorder="1" applyProtection="1"/>
    <xf numFmtId="0" fontId="0" fillId="0" borderId="0" xfId="0" applyAlignment="1" applyProtection="1">
      <alignment horizontal="left" wrapText="1"/>
    </xf>
    <xf numFmtId="0" fontId="2" fillId="0" borderId="0" xfId="0" applyFont="1" applyAlignment="1" applyProtection="1">
      <alignment horizontal="center"/>
    </xf>
    <xf numFmtId="0" fontId="6" fillId="0" borderId="3" xfId="0" applyFont="1" applyBorder="1" applyAlignment="1" applyProtection="1">
      <alignment horizontal="center" wrapText="1"/>
    </xf>
    <xf numFmtId="0" fontId="6" fillId="0" borderId="4" xfId="0" applyFont="1" applyBorder="1" applyAlignment="1" applyProtection="1">
      <alignment horizontal="center" wrapText="1"/>
    </xf>
    <xf numFmtId="0" fontId="6" fillId="0" borderId="5" xfId="0" applyFont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center" wrapText="1"/>
    </xf>
    <xf numFmtId="0" fontId="6" fillId="0" borderId="7" xfId="0" applyFont="1" applyBorder="1" applyAlignment="1" applyProtection="1">
      <alignment horizontal="center" wrapText="1"/>
    </xf>
    <xf numFmtId="0" fontId="6" fillId="0" borderId="8" xfId="0" applyFont="1" applyBorder="1" applyAlignment="1" applyProtection="1">
      <alignment horizontal="center" wrapText="1"/>
    </xf>
    <xf numFmtId="0" fontId="3" fillId="0" borderId="9" xfId="0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164" fontId="1" fillId="0" borderId="0" xfId="1" applyNumberFormat="1" applyFont="1" applyProtection="1"/>
    <xf numFmtId="0" fontId="0" fillId="0" borderId="10" xfId="0" applyBorder="1" applyProtection="1"/>
    <xf numFmtId="10" fontId="3" fillId="0" borderId="0" xfId="2" applyNumberFormat="1" applyFont="1" applyFill="1" applyBorder="1" applyProtection="1"/>
    <xf numFmtId="0" fontId="0" fillId="0" borderId="0" xfId="0" quotePrefix="1" applyProtection="1"/>
    <xf numFmtId="0" fontId="7" fillId="0" borderId="0" xfId="0" applyFont="1" applyAlignment="1" applyProtection="1">
      <alignment horizontal="right" indent="2"/>
    </xf>
    <xf numFmtId="164" fontId="3" fillId="3" borderId="2" xfId="0" applyNumberFormat="1" applyFont="1" applyFill="1" applyBorder="1" applyProtection="1"/>
    <xf numFmtId="0" fontId="8" fillId="4" borderId="4" xfId="0" applyFont="1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FA563-7313-4FBC-8DAD-D35F8507F1AE}">
  <dimension ref="A1:E40"/>
  <sheetViews>
    <sheetView tabSelected="1" workbookViewId="0">
      <selection activeCell="I38" sqref="I38"/>
    </sheetView>
  </sheetViews>
  <sheetFormatPr defaultRowHeight="15" x14ac:dyDescent="0.25"/>
  <cols>
    <col min="1" max="1" width="6.140625" style="7" customWidth="1"/>
    <col min="2" max="2" width="11.28515625" style="7" customWidth="1"/>
    <col min="3" max="3" width="55.7109375" style="7" customWidth="1"/>
    <col min="4" max="4" width="24.28515625" style="7" customWidth="1"/>
    <col min="5" max="5" width="16.28515625" style="7" bestFit="1" customWidth="1"/>
    <col min="6" max="16384" width="9.140625" style="7"/>
  </cols>
  <sheetData>
    <row r="1" spans="1:5" ht="24" thickBot="1" x14ac:dyDescent="0.4">
      <c r="A1" s="4" t="s">
        <v>29</v>
      </c>
      <c r="B1" s="5"/>
      <c r="C1" s="31"/>
      <c r="D1" s="31"/>
      <c r="E1" s="6"/>
    </row>
    <row r="2" spans="1:5" x14ac:dyDescent="0.25">
      <c r="C2" s="32" t="s">
        <v>30</v>
      </c>
      <c r="D2" s="33"/>
    </row>
    <row r="4" spans="1:5" x14ac:dyDescent="0.25">
      <c r="A4" s="8" t="s">
        <v>0</v>
      </c>
      <c r="B4" s="8"/>
      <c r="C4" s="8"/>
      <c r="D4" s="9" t="s">
        <v>1</v>
      </c>
      <c r="E4" s="9" t="s">
        <v>2</v>
      </c>
    </row>
    <row r="5" spans="1:5" x14ac:dyDescent="0.25">
      <c r="B5" s="7" t="s">
        <v>3</v>
      </c>
      <c r="D5" s="1"/>
      <c r="E5" s="10">
        <f>D5/12</f>
        <v>0</v>
      </c>
    </row>
    <row r="6" spans="1:5" x14ac:dyDescent="0.25">
      <c r="B6" s="7" t="s">
        <v>4</v>
      </c>
      <c r="D6" s="1">
        <v>0</v>
      </c>
      <c r="E6" s="10">
        <f>D6/12</f>
        <v>0</v>
      </c>
    </row>
    <row r="7" spans="1:5" x14ac:dyDescent="0.25">
      <c r="B7" s="7" t="s">
        <v>5</v>
      </c>
      <c r="D7" s="1">
        <v>0</v>
      </c>
      <c r="E7" s="10">
        <f>D7/12</f>
        <v>0</v>
      </c>
    </row>
    <row r="8" spans="1:5" ht="17.25" x14ac:dyDescent="0.4">
      <c r="B8" s="7" t="s">
        <v>6</v>
      </c>
      <c r="D8" s="2">
        <v>0</v>
      </c>
      <c r="E8" s="11">
        <f>D8/12</f>
        <v>0</v>
      </c>
    </row>
    <row r="9" spans="1:5" x14ac:dyDescent="0.25">
      <c r="B9" s="7" t="s">
        <v>7</v>
      </c>
      <c r="D9" s="10">
        <f>SUM(D5:D8)</f>
        <v>0</v>
      </c>
      <c r="E9" s="10">
        <f>SUM(E5:E8)</f>
        <v>0</v>
      </c>
    </row>
    <row r="10" spans="1:5" x14ac:dyDescent="0.25">
      <c r="A10" s="8" t="s">
        <v>8</v>
      </c>
      <c r="B10" s="8"/>
      <c r="C10" s="8"/>
      <c r="D10" s="10"/>
      <c r="E10" s="10"/>
    </row>
    <row r="11" spans="1:5" x14ac:dyDescent="0.25">
      <c r="B11" s="7" t="s">
        <v>9</v>
      </c>
      <c r="D11" s="1">
        <v>0</v>
      </c>
      <c r="E11" s="10">
        <f>D11/12</f>
        <v>0</v>
      </c>
    </row>
    <row r="12" spans="1:5" ht="17.25" x14ac:dyDescent="0.4">
      <c r="B12" s="7" t="s">
        <v>10</v>
      </c>
      <c r="D12" s="2">
        <v>0</v>
      </c>
      <c r="E12" s="12">
        <f>D12/12</f>
        <v>0</v>
      </c>
    </row>
    <row r="13" spans="1:5" x14ac:dyDescent="0.25">
      <c r="B13" s="7" t="s">
        <v>7</v>
      </c>
      <c r="D13" s="10">
        <f>SUM(D11:D12)</f>
        <v>0</v>
      </c>
      <c r="E13" s="13">
        <f>SUM(E11:E12)</f>
        <v>0</v>
      </c>
    </row>
    <row r="14" spans="1:5" x14ac:dyDescent="0.25">
      <c r="D14" s="10"/>
      <c r="E14" s="10"/>
    </row>
    <row r="15" spans="1:5" ht="18" thickBot="1" x14ac:dyDescent="0.45">
      <c r="A15" s="7" t="s">
        <v>11</v>
      </c>
      <c r="D15" s="10">
        <f>D9-D13</f>
        <v>0</v>
      </c>
      <c r="E15" s="11">
        <f>E9-E13</f>
        <v>0</v>
      </c>
    </row>
    <row r="16" spans="1:5" ht="15.75" thickBot="1" x14ac:dyDescent="0.3">
      <c r="C16" s="7" t="s">
        <v>12</v>
      </c>
      <c r="D16" s="10"/>
      <c r="E16" s="14">
        <f>E15*2.5</f>
        <v>0</v>
      </c>
    </row>
    <row r="17" spans="1:5" ht="15.75" thickBot="1" x14ac:dyDescent="0.3">
      <c r="D17" s="10"/>
      <c r="E17" s="10"/>
    </row>
    <row r="18" spans="1:5" ht="33" customHeight="1" thickBot="1" x14ac:dyDescent="0.3">
      <c r="A18" s="15" t="s">
        <v>13</v>
      </c>
      <c r="B18" s="15"/>
      <c r="C18" s="15"/>
      <c r="D18" s="15"/>
      <c r="E18" s="3"/>
    </row>
    <row r="19" spans="1:5" ht="15.75" thickBot="1" x14ac:dyDescent="0.3">
      <c r="E19" s="16" t="str">
        <f>IF(E18&lt;DATE(2019,1,1),"Invalid Date","Valid Date")</f>
        <v>Invalid Date</v>
      </c>
    </row>
    <row r="20" spans="1:5" x14ac:dyDescent="0.25">
      <c r="A20" s="17"/>
      <c r="B20" s="18"/>
      <c r="C20" s="18"/>
      <c r="D20" s="18"/>
      <c r="E20" s="19"/>
    </row>
    <row r="21" spans="1:5" ht="15.75" thickBot="1" x14ac:dyDescent="0.3">
      <c r="A21" s="20"/>
      <c r="B21" s="21"/>
      <c r="C21" s="21"/>
      <c r="D21" s="21"/>
      <c r="E21" s="22"/>
    </row>
    <row r="23" spans="1:5" x14ac:dyDescent="0.25">
      <c r="A23" s="23" t="s">
        <v>14</v>
      </c>
      <c r="B23" s="23"/>
      <c r="C23" s="23"/>
      <c r="D23" s="23"/>
      <c r="E23" s="23"/>
    </row>
    <row r="25" spans="1:5" x14ac:dyDescent="0.25">
      <c r="D25" s="9" t="s">
        <v>15</v>
      </c>
      <c r="E25" s="9" t="s">
        <v>16</v>
      </c>
    </row>
    <row r="26" spans="1:5" x14ac:dyDescent="0.25">
      <c r="A26" s="8" t="s">
        <v>17</v>
      </c>
      <c r="B26" s="8"/>
      <c r="C26" s="8"/>
      <c r="D26" s="10">
        <f>E15</f>
        <v>0</v>
      </c>
      <c r="E26" s="10">
        <f>(D26*12)/52*8</f>
        <v>0</v>
      </c>
    </row>
    <row r="27" spans="1:5" x14ac:dyDescent="0.25">
      <c r="A27" s="24" t="s">
        <v>18</v>
      </c>
      <c r="B27" s="24"/>
      <c r="C27" s="24"/>
      <c r="D27" s="1">
        <v>0</v>
      </c>
      <c r="E27" s="10">
        <f>D27*2</f>
        <v>0</v>
      </c>
    </row>
    <row r="28" spans="1:5" x14ac:dyDescent="0.25">
      <c r="A28" s="8" t="s">
        <v>19</v>
      </c>
      <c r="B28" s="8"/>
      <c r="C28" s="8"/>
      <c r="D28" s="1">
        <v>0</v>
      </c>
      <c r="E28" s="10">
        <f>D28*2</f>
        <v>0</v>
      </c>
    </row>
    <row r="29" spans="1:5" ht="17.25" x14ac:dyDescent="0.4">
      <c r="A29" s="8" t="s">
        <v>20</v>
      </c>
      <c r="B29" s="8"/>
      <c r="C29" s="8"/>
      <c r="D29" s="1">
        <v>0</v>
      </c>
      <c r="E29" s="11">
        <f>D29*2</f>
        <v>0</v>
      </c>
    </row>
    <row r="30" spans="1:5" ht="17.25" x14ac:dyDescent="0.4">
      <c r="C30" s="8" t="s">
        <v>7</v>
      </c>
      <c r="D30" s="8"/>
      <c r="E30" s="11">
        <f>SUM(E26:E29)</f>
        <v>0</v>
      </c>
    </row>
    <row r="31" spans="1:5" x14ac:dyDescent="0.25">
      <c r="C31" s="8" t="s">
        <v>21</v>
      </c>
      <c r="D31" s="8"/>
      <c r="E31" s="25">
        <f>(E26/0.75)-E26</f>
        <v>0</v>
      </c>
    </row>
    <row r="32" spans="1:5" x14ac:dyDescent="0.25">
      <c r="C32" s="8" t="s">
        <v>22</v>
      </c>
      <c r="D32" s="8"/>
      <c r="E32" s="25">
        <f>SUM(E27:E29)</f>
        <v>0</v>
      </c>
    </row>
    <row r="33" spans="1:5" ht="18" thickBot="1" x14ac:dyDescent="0.45">
      <c r="C33" s="8" t="s">
        <v>23</v>
      </c>
      <c r="D33" s="8"/>
      <c r="E33" s="11">
        <f>IF(E32&lt;E31,0,E32-E31)</f>
        <v>0</v>
      </c>
    </row>
    <row r="34" spans="1:5" ht="15.75" thickBot="1" x14ac:dyDescent="0.3">
      <c r="C34" s="8" t="s">
        <v>24</v>
      </c>
      <c r="D34" s="26"/>
      <c r="E34" s="14">
        <f>E30-E33</f>
        <v>0</v>
      </c>
    </row>
    <row r="35" spans="1:5" x14ac:dyDescent="0.25">
      <c r="C35" s="7" t="s">
        <v>25</v>
      </c>
      <c r="E35" s="27" t="e">
        <f>E26/E34</f>
        <v>#DIV/0!</v>
      </c>
    </row>
    <row r="36" spans="1:5" x14ac:dyDescent="0.25">
      <c r="C36" s="7" t="s">
        <v>26</v>
      </c>
      <c r="E36" s="27" t="e">
        <f>(E32-E33)/E34</f>
        <v>#DIV/0!</v>
      </c>
    </row>
    <row r="38" spans="1:5" x14ac:dyDescent="0.25">
      <c r="A38" s="28" t="s">
        <v>27</v>
      </c>
    </row>
    <row r="39" spans="1:5" ht="15.75" thickBot="1" x14ac:dyDescent="0.3">
      <c r="A39" s="28"/>
    </row>
    <row r="40" spans="1:5" ht="15.75" thickBot="1" x14ac:dyDescent="0.3">
      <c r="A40" s="28"/>
      <c r="B40" s="29" t="s">
        <v>28</v>
      </c>
      <c r="C40" s="29"/>
      <c r="D40" s="29"/>
      <c r="E40" s="30">
        <f>MIN(E16,E34)</f>
        <v>0</v>
      </c>
    </row>
  </sheetData>
  <sheetProtection algorithmName="SHA-512" hashValue="AFpxyR8C88WM9rsZvRTNcMGw2xkU45sZbt+gjFCfKAq+Esb6tCuebOnGsweXYQSwpxC0FdEMBy39e7EsEBtL6g==" saltValue="yUBhHmqp/r3auDsHzT6CCA==" spinCount="100000" sheet="1" objects="1" scenarios="1"/>
  <mergeCells count="17">
    <mergeCell ref="C33:D33"/>
    <mergeCell ref="C34:D34"/>
    <mergeCell ref="B40:D40"/>
    <mergeCell ref="A1:E1"/>
    <mergeCell ref="C2:D2"/>
    <mergeCell ref="A27:C27"/>
    <mergeCell ref="A28:C28"/>
    <mergeCell ref="A29:C29"/>
    <mergeCell ref="C30:D30"/>
    <mergeCell ref="C31:D31"/>
    <mergeCell ref="C32:D32"/>
    <mergeCell ref="A4:C4"/>
    <mergeCell ref="A10:C10"/>
    <mergeCell ref="A18:D18"/>
    <mergeCell ref="A20:E21"/>
    <mergeCell ref="A23:E23"/>
    <mergeCell ref="A26:C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Hummer</dc:creator>
  <cp:lastModifiedBy>Mike Hummer</cp:lastModifiedBy>
  <dcterms:created xsi:type="dcterms:W3CDTF">2020-04-08T18:23:20Z</dcterms:created>
  <dcterms:modified xsi:type="dcterms:W3CDTF">2020-04-08T18:56:21Z</dcterms:modified>
</cp:coreProperties>
</file>