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908"/>
  <workbookPr/>
  <mc:AlternateContent xmlns:mc="http://schemas.openxmlformats.org/markup-compatibility/2006">
    <mc:Choice Requires="x15">
      <x15ac:absPath xmlns:x15ac="http://schemas.microsoft.com/office/spreadsheetml/2010/11/ac" url="/Users/lalexander/Documents/Content Offers/Monthly Marketing Reporting/"/>
    </mc:Choice>
  </mc:AlternateContent>
  <bookViews>
    <workbookView xWindow="8040" yWindow="460" windowWidth="27640" windowHeight="17540" activeTab="1"/>
  </bookViews>
  <sheets>
    <sheet name="How to Use This Template" sheetId="8" r:id="rId1"/>
    <sheet name="Definitions of Terms" sheetId="9" r:id="rId2"/>
    <sheet name="Reach" sheetId="4" r:id="rId3"/>
    <sheet name="Visits" sheetId="1" r:id="rId4"/>
    <sheet name="Leads" sheetId="2" r:id="rId5"/>
    <sheet name="Customers" sheetId="3" r:id="rId6"/>
    <sheet name="Conversion Rates" sheetId="5" r:id="rId7"/>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calcChain.xml><?xml version="1.0" encoding="utf-8"?>
<calcChain xmlns="http://schemas.openxmlformats.org/spreadsheetml/2006/main">
  <c r="O8" i="3" l="1"/>
  <c r="O7" i="3"/>
  <c r="O6" i="3"/>
  <c r="O5" i="3"/>
  <c r="O4" i="3"/>
  <c r="O3" i="3"/>
  <c r="O2" i="3"/>
  <c r="O5" i="4"/>
  <c r="M6" i="5"/>
  <c r="L6" i="5"/>
  <c r="K6" i="5"/>
  <c r="J6" i="5"/>
  <c r="I6" i="5"/>
  <c r="H6" i="5"/>
  <c r="G6" i="5"/>
  <c r="F6" i="5"/>
  <c r="E6" i="5"/>
  <c r="D6" i="5"/>
  <c r="C6" i="5"/>
  <c r="B6" i="5"/>
  <c r="L13" i="1"/>
  <c r="L2" i="5"/>
  <c r="L13" i="2"/>
  <c r="L3" i="5"/>
  <c r="L7" i="5"/>
  <c r="M13" i="2"/>
  <c r="M3" i="5"/>
  <c r="M13" i="1"/>
  <c r="M2" i="5"/>
  <c r="M7" i="5"/>
  <c r="O7" i="5"/>
  <c r="O3" i="5"/>
  <c r="O2" i="5"/>
  <c r="I13" i="1"/>
  <c r="I2" i="5"/>
  <c r="G13" i="1"/>
  <c r="G2" i="5"/>
  <c r="F13" i="1"/>
  <c r="F2" i="5"/>
  <c r="E13" i="1"/>
  <c r="E2" i="5"/>
  <c r="D13" i="1"/>
  <c r="D2" i="5"/>
  <c r="C13" i="1"/>
  <c r="C2" i="5"/>
  <c r="B13" i="1"/>
  <c r="B2" i="5"/>
  <c r="K13" i="1"/>
  <c r="K2" i="5"/>
  <c r="J13" i="1"/>
  <c r="J2" i="5"/>
  <c r="H13" i="1"/>
  <c r="H2" i="5"/>
  <c r="B13" i="2"/>
  <c r="B3" i="5"/>
  <c r="B7" i="5"/>
  <c r="F13" i="2"/>
  <c r="F3" i="5"/>
  <c r="F7" i="5"/>
  <c r="J13" i="2"/>
  <c r="J3" i="5"/>
  <c r="J7" i="5"/>
  <c r="D13" i="2"/>
  <c r="D3" i="5"/>
  <c r="D7" i="5"/>
  <c r="H13" i="2"/>
  <c r="H3" i="5"/>
  <c r="H7" i="5"/>
  <c r="E13" i="2"/>
  <c r="E3" i="5"/>
  <c r="E7" i="5"/>
  <c r="I13" i="2"/>
  <c r="I3" i="5"/>
  <c r="I7" i="5"/>
  <c r="C13" i="2"/>
  <c r="C3" i="5"/>
  <c r="C7" i="5"/>
  <c r="G13" i="2"/>
  <c r="G3" i="5"/>
  <c r="G7" i="5"/>
  <c r="K13" i="2"/>
  <c r="K3" i="5"/>
  <c r="K7" i="5"/>
  <c r="K13" i="3"/>
  <c r="K4" i="5"/>
  <c r="K8" i="5"/>
  <c r="G13" i="3"/>
  <c r="G4" i="5"/>
  <c r="G8" i="5"/>
  <c r="C13" i="3"/>
  <c r="C4" i="5"/>
  <c r="C8" i="5"/>
  <c r="E13" i="3"/>
  <c r="E4" i="5"/>
  <c r="E8" i="5"/>
  <c r="D13" i="3"/>
  <c r="D4" i="5"/>
  <c r="D8" i="5"/>
  <c r="J13" i="3"/>
  <c r="J4" i="5"/>
  <c r="J8" i="5"/>
  <c r="F13" i="3"/>
  <c r="F4" i="5"/>
  <c r="F8" i="5"/>
  <c r="B13" i="3"/>
  <c r="B4" i="5"/>
  <c r="B8" i="5"/>
  <c r="I13" i="3"/>
  <c r="I4" i="5"/>
  <c r="I9" i="5"/>
  <c r="H13" i="3"/>
  <c r="H4" i="5"/>
  <c r="H8" i="5"/>
  <c r="K9" i="5"/>
  <c r="G9" i="5"/>
  <c r="C9" i="5"/>
  <c r="E9" i="5"/>
  <c r="H9" i="5"/>
  <c r="J9" i="5"/>
  <c r="F9" i="5"/>
  <c r="B9" i="5"/>
  <c r="I8" i="5"/>
  <c r="D9" i="5"/>
  <c r="M13" i="3"/>
  <c r="M4" i="5"/>
  <c r="L13" i="3"/>
  <c r="L4" i="5"/>
  <c r="O4" i="5"/>
  <c r="L8" i="5"/>
  <c r="M8" i="5"/>
  <c r="O8" i="5"/>
  <c r="L9" i="5"/>
  <c r="M9" i="5"/>
  <c r="O9" i="5"/>
  <c r="M18" i="3"/>
  <c r="L18" i="3"/>
  <c r="O18" i="3"/>
  <c r="O17" i="3"/>
  <c r="M14" i="3"/>
  <c r="L14" i="3"/>
  <c r="O14" i="3"/>
  <c r="O13" i="3"/>
  <c r="O12" i="3"/>
  <c r="K18" i="3"/>
  <c r="J18" i="3"/>
  <c r="I18" i="3"/>
  <c r="H18" i="3"/>
  <c r="G18" i="3"/>
  <c r="F18" i="3"/>
  <c r="E18" i="3"/>
  <c r="D18" i="3"/>
  <c r="C18" i="3"/>
  <c r="B18" i="3"/>
  <c r="M12" i="3"/>
  <c r="M16" i="3"/>
  <c r="L12" i="3"/>
  <c r="L16" i="3"/>
  <c r="K12" i="3"/>
  <c r="K16" i="3"/>
  <c r="J12" i="3"/>
  <c r="J16" i="3"/>
  <c r="I12" i="3"/>
  <c r="I16" i="3"/>
  <c r="H12" i="3"/>
  <c r="H16" i="3"/>
  <c r="G12" i="3"/>
  <c r="G16" i="3"/>
  <c r="F12" i="3"/>
  <c r="F16" i="3"/>
  <c r="E12" i="3"/>
  <c r="E16" i="3"/>
  <c r="D12" i="3"/>
  <c r="D16" i="3"/>
  <c r="C12" i="3"/>
  <c r="C16" i="3"/>
  <c r="B12" i="3"/>
  <c r="B16" i="3"/>
  <c r="K14" i="3"/>
  <c r="J14" i="3"/>
  <c r="I14" i="3"/>
  <c r="H14" i="3"/>
  <c r="G14" i="3"/>
  <c r="F14" i="3"/>
  <c r="E14" i="3"/>
  <c r="D14" i="3"/>
  <c r="C14" i="3"/>
  <c r="B14" i="3"/>
  <c r="O12" i="2"/>
  <c r="O8" i="2"/>
  <c r="O7" i="2"/>
  <c r="O6" i="2"/>
  <c r="O5" i="2"/>
  <c r="O4" i="2"/>
  <c r="O3" i="2"/>
  <c r="O2" i="2"/>
  <c r="M14" i="2"/>
  <c r="L14" i="2"/>
  <c r="K14" i="2"/>
  <c r="J14" i="2"/>
  <c r="I14" i="2"/>
  <c r="H14" i="2"/>
  <c r="G14" i="2"/>
  <c r="F14" i="2"/>
  <c r="E14" i="2"/>
  <c r="D14" i="2"/>
  <c r="C14" i="2"/>
  <c r="B14" i="2"/>
  <c r="M12" i="2"/>
  <c r="L12" i="2"/>
  <c r="K12" i="2"/>
  <c r="J12" i="2"/>
  <c r="I12" i="2"/>
  <c r="H12" i="2"/>
  <c r="G12" i="2"/>
  <c r="F12" i="2"/>
  <c r="E12" i="2"/>
  <c r="D12" i="2"/>
  <c r="C12" i="2"/>
  <c r="B12" i="2"/>
  <c r="O13" i="2"/>
  <c r="O14" i="2"/>
  <c r="O9" i="4"/>
  <c r="M10" i="4"/>
  <c r="L10" i="4"/>
  <c r="O10" i="4"/>
  <c r="O7" i="4"/>
  <c r="O6" i="4"/>
  <c r="O4" i="4"/>
  <c r="O3" i="4"/>
  <c r="O2" i="4"/>
  <c r="K10" i="4"/>
  <c r="J10" i="4"/>
  <c r="I10" i="4"/>
  <c r="H10" i="4"/>
  <c r="G10" i="4"/>
  <c r="F10" i="4"/>
  <c r="E10" i="4"/>
  <c r="D10" i="4"/>
  <c r="C10" i="4"/>
  <c r="B10" i="4"/>
  <c r="M9" i="4"/>
  <c r="L9" i="4"/>
  <c r="K9" i="4"/>
  <c r="J9" i="4"/>
  <c r="I9" i="4"/>
  <c r="H9" i="4"/>
  <c r="G9" i="4"/>
  <c r="F9" i="4"/>
  <c r="E9" i="4"/>
  <c r="D9" i="4"/>
  <c r="C9" i="4"/>
  <c r="B9" i="4"/>
  <c r="O2" i="1"/>
  <c r="O8" i="1"/>
  <c r="O7" i="1"/>
  <c r="O12" i="1"/>
  <c r="O6" i="1"/>
  <c r="O5" i="1"/>
  <c r="O4" i="1"/>
  <c r="O3" i="1"/>
  <c r="O13" i="1"/>
  <c r="M12" i="1"/>
  <c r="L12" i="1"/>
  <c r="K12" i="1"/>
  <c r="J12" i="1"/>
  <c r="I12" i="1"/>
  <c r="H12" i="1"/>
  <c r="G12" i="1"/>
  <c r="F12" i="1"/>
  <c r="E12" i="1"/>
  <c r="D12" i="1"/>
  <c r="C12" i="1"/>
  <c r="B12" i="1"/>
</calcChain>
</file>

<file path=xl/sharedStrings.xml><?xml version="1.0" encoding="utf-8"?>
<sst xmlns="http://schemas.openxmlformats.org/spreadsheetml/2006/main" count="149" uniqueCount="62">
  <si>
    <t>Offline Sources</t>
  </si>
  <si>
    <t>Other Campaigns</t>
  </si>
  <si>
    <t>Direct Traffic</t>
  </si>
  <si>
    <t>Paid Search</t>
  </si>
  <si>
    <t>Email Marketing</t>
  </si>
  <si>
    <t>Social Media</t>
  </si>
  <si>
    <t>Referrals</t>
  </si>
  <si>
    <t>Organic Search</t>
  </si>
  <si>
    <t>Email</t>
  </si>
  <si>
    <t>Facebook</t>
  </si>
  <si>
    <t>Twitter</t>
  </si>
  <si>
    <t>LinkedIn</t>
  </si>
  <si>
    <t>Corporate Twitter account followers</t>
  </si>
  <si>
    <t>Description</t>
  </si>
  <si>
    <t>Total</t>
  </si>
  <si>
    <t>Total Online</t>
  </si>
  <si>
    <t>n/a</t>
  </si>
  <si>
    <t>Grand Total</t>
  </si>
  <si>
    <t>% Customers from Marketing</t>
  </si>
  <si>
    <t>Visits</t>
  </si>
  <si>
    <t>Leads</t>
  </si>
  <si>
    <t>Customers</t>
  </si>
  <si>
    <t>MoM Growth</t>
  </si>
  <si>
    <t>Blog</t>
  </si>
  <si>
    <t>Blog subscribers</t>
  </si>
  <si>
    <t>Visit-to-Lead %</t>
  </si>
  <si>
    <t>Lead-to-Customer %</t>
  </si>
  <si>
    <t>Visit-to-Customer %</t>
  </si>
  <si>
    <t>Instagram</t>
  </si>
  <si>
    <t>Jan-YY</t>
  </si>
  <si>
    <t>Feb-YY</t>
  </si>
  <si>
    <t>Mar-YY</t>
  </si>
  <si>
    <t>Apr-YY</t>
  </si>
  <si>
    <t>May-YY</t>
  </si>
  <si>
    <t>Jun-YY</t>
  </si>
  <si>
    <t>Jul-YY</t>
  </si>
  <si>
    <t>Aug-YY</t>
  </si>
  <si>
    <t>Sep-YY</t>
  </si>
  <si>
    <t>Oct-YY</t>
  </si>
  <si>
    <t>Nov-YY</t>
  </si>
  <si>
    <t>Dec-YY</t>
  </si>
  <si>
    <t>Size of Instagram following</t>
  </si>
  <si>
    <t>LinkedIn company page followers</t>
  </si>
  <si>
    <t>Facebook page likes</t>
  </si>
  <si>
    <t>Email addresses in your database</t>
  </si>
  <si>
    <t>Marketing Reach</t>
  </si>
  <si>
    <t>Why might management care about your reach and whether it’s increasing or not? This number is a good indicator of how well the content you’re publishing is engaging your network and how effectively you’re growing your entire marketing database. If this number isn’t growing, it will be challenging to grow your overall leads number.</t>
  </si>
  <si>
    <t>Total Reach</t>
  </si>
  <si>
    <t>What is the total number of people your company can reach across your different networks? Consider this your total potential prospects count (social media followers, blog subscribers, email newsletter subscribers, etc.).</t>
  </si>
  <si>
    <t>Reach by Channel</t>
  </si>
  <si>
    <t>This metric tells you how many people are following or subscribed to you per channel. Do you notice any particular growth or declines in one channel? Consider investing more or less time in the most effective and less effective channels, respectively.</t>
  </si>
  <si>
    <t>Website Visits</t>
  </si>
  <si>
    <t>The number of website visits you have is the number of people who came to your website in a given period of time. Perhaps they viewed your product and services page, read your blog, or checked out your company overview. Tracking this activity is key to understanding how well your inbound marketing is succeeding at attracting people (the people who are most likely to buy) to your website.</t>
  </si>
  <si>
    <t>Total Website Visits</t>
  </si>
  <si>
    <t>How many people are coming to your website? Is that number changing month over month (MoM)? As your reach grows and you publish more content, this number should increase.</t>
  </si>
  <si>
    <t>Website Visits by Source</t>
  </si>
  <si>
    <t>People can come to your website from many different places. Is one source performing better than another? Use that information to iterate on your campaigns moving forward -- and also to commend the marketer working within a specific growing channel on their success.</t>
  </si>
  <si>
    <t>Leads are crucial to your business growth because they represent people who’ve expressed interest in something closely related to your product/service or your product/service itself. It’s important to measure how much new interest you’re generating for your company’s products and services in order to understand how the sales pipeline is likely to look in the coming weeks or months.
Since leads are passed to sales to work after they’re acquired by marketing, lead growth is one of the strongest indicators of marketing’s return-on-investment (ROI).</t>
  </si>
  <si>
    <t>Total Leads Generated</t>
  </si>
  <si>
    <t>This metric helps you communicate how well you’re supporting your sales team. How many leads are you generating each month? By how much is this number growing overtime?</t>
  </si>
  <si>
    <t>Leads Generated by Source</t>
  </si>
  <si>
    <t>Use this metric to identify your most effective lead-producing channels. Are you generating more leads via social or email? If you know this, you’ll know where to invest more and less time going forward to make the most of your team’s working hours.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</si>
</sst>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Times New Roman"/>
      <family val="2"/>
      <scheme val="minor"/>
    </font>
    <font>
      <sz val="10"/>
      <name val="Arial"/>
    </font>
    <font>
      <sz val="8"/>
      <name val="Verdana"/>
    </font>
    <font>
      <b/>
      <sz val="12"/>
      <color indexed="8"/>
      <name val="Arial"/>
    </font>
    <font>
      <sz val="11"/>
      <color theme="1"/>
      <name val="Times New Roman"/>
      <family val="2"/>
      <scheme val="minor"/>
    </font>
    <font>
      <sz val="12"/>
      <color theme="1"/>
      <name val="Arial"/>
    </font>
    <font>
      <b/>
      <sz val="12"/>
      <color indexed="8"/>
      <name val="Avenir Next Regular"/>
    </font>
    <font>
      <sz val="12"/>
      <color theme="1"/>
      <name val="Avenir Next Regular"/>
    </font>
    <font>
      <b/>
      <sz val="12"/>
      <name val="Avenir Next Regular"/>
    </font>
    <font>
      <u/>
      <sz val="11"/>
      <color theme="11"/>
      <name val="Times New Roman"/>
      <family val="2"/>
      <scheme val="minor"/>
    </font>
    <font>
      <b/>
      <sz val="12"/>
      <color theme="1"/>
      <name val="Avenir Next Regular"/>
    </font>
    <font>
      <sz val="12"/>
      <name val="Avenir Next Regular"/>
    </font>
    <font>
      <sz val="12"/>
      <color rgb="FF000000"/>
      <name val="Avenir Next Regular"/>
    </font>
    <font>
      <sz val="16"/>
      <color rgb="FF000000"/>
      <name val="Avenir Next Regular"/>
    </font>
  </fonts>
  <fills count="5">
    <fill>
      <patternFill patternType="none"/>
    </fill>
    <fill>
      <patternFill patternType="gray125"/>
    </fill>
    <fill>
      <patternFill patternType="solid">
        <fgColor rgb="FFE3FBFA"/>
        <bgColor indexed="64"/>
      </patternFill>
    </fill>
    <fill>
      <patternFill patternType="solid">
        <fgColor rgb="FFFFECED"/>
        <bgColor indexed="64"/>
      </patternFill>
    </fill>
    <fill>
      <patternFill patternType="solid">
        <fgColor rgb="FFDBCBD0"/>
        <bgColor indexed="64"/>
      </patternFill>
    </fill>
  </fills>
  <borders count="1">
    <border>
      <left/>
      <right/>
      <top/>
      <bottom/>
      <diagonal/>
    </border>
  </borders>
  <cellStyleXfs count="5">
    <xf numFmtId="0" fontId="0" fillId="0" borderId="0"/>
    <xf numFmtId="0" fontId="1" fillId="0" borderId="0" applyNumberForma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29">
    <xf numFmtId="0" fontId="0" fillId="0" borderId="0" xfId="0"/>
    <xf numFmtId="0" fontId="3" fillId="0" borderId="0" xfId="0" applyFont="1"/>
    <xf numFmtId="0" fontId="5" fillId="0" borderId="0" xfId="0" applyFont="1"/>
    <xf numFmtId="0" fontId="6" fillId="0" borderId="0" xfId="0" applyFont="1"/>
    <xf numFmtId="17" fontId="6" fillId="0" borderId="0" xfId="0" applyNumberFormat="1" applyFont="1"/>
    <xf numFmtId="0" fontId="7" fillId="0" borderId="0" xfId="0" applyFont="1"/>
    <xf numFmtId="9" fontId="7" fillId="0" borderId="0" xfId="2" applyFont="1"/>
    <xf numFmtId="0" fontId="8" fillId="0" borderId="0" xfId="1" applyFont="1" applyFill="1" applyBorder="1" applyAlignment="1" applyProtection="1"/>
    <xf numFmtId="0" fontId="7" fillId="0" borderId="0" xfId="0" applyFont="1" applyBorder="1"/>
    <xf numFmtId="9" fontId="7" fillId="0" borderId="0" xfId="2" applyFont="1" applyBorder="1"/>
    <xf numFmtId="17" fontId="10" fillId="0" borderId="0" xfId="0" applyNumberFormat="1" applyFont="1"/>
    <xf numFmtId="164" fontId="7" fillId="0" borderId="0" xfId="2" applyNumberFormat="1" applyFont="1"/>
    <xf numFmtId="9" fontId="11" fillId="0" borderId="0" xfId="2" applyFont="1"/>
    <xf numFmtId="0" fontId="7" fillId="0" borderId="0" xfId="0" applyFont="1" applyAlignment="1">
      <alignment wrapText="1"/>
    </xf>
    <xf numFmtId="0" fontId="12" fillId="2" borderId="0" xfId="0" applyFont="1" applyFill="1" applyAlignment="1">
      <alignment wrapText="1"/>
    </xf>
    <xf numFmtId="0" fontId="7" fillId="2" borderId="0" xfId="0" applyFont="1" applyFill="1" applyAlignment="1">
      <alignment wrapText="1"/>
    </xf>
    <xf numFmtId="0" fontId="12" fillId="3" borderId="0" xfId="0" applyFont="1" applyFill="1" applyAlignment="1">
      <alignment wrapText="1"/>
    </xf>
    <xf numFmtId="0" fontId="7" fillId="3" borderId="0" xfId="0" applyFont="1" applyFill="1" applyAlignment="1">
      <alignment wrapText="1"/>
    </xf>
    <xf numFmtId="0" fontId="12" fillId="4" borderId="0" xfId="0" applyFont="1" applyFill="1" applyAlignment="1">
      <alignment wrapText="1"/>
    </xf>
    <xf numFmtId="0" fontId="7" fillId="4" borderId="0" xfId="0" applyFont="1" applyFill="1" applyAlignment="1">
      <alignment wrapText="1"/>
    </xf>
    <xf numFmtId="0" fontId="7" fillId="0" borderId="0" xfId="0" applyFont="1" applyAlignment="1">
      <alignment horizontal="center" vertical="center" wrapText="1"/>
    </xf>
    <xf numFmtId="0" fontId="7" fillId="2" borderId="0" xfId="0" applyFont="1" applyFill="1" applyAlignment="1">
      <alignment horizontal="center" vertical="center" wrapText="1"/>
    </xf>
    <xf numFmtId="0" fontId="12" fillId="3" borderId="0" xfId="0" applyFont="1" applyFill="1" applyAlignment="1">
      <alignment horizontal="center" vertical="center" wrapText="1"/>
    </xf>
    <xf numFmtId="0" fontId="7" fillId="3" borderId="0" xfId="0" applyFont="1" applyFill="1" applyAlignment="1">
      <alignment horizontal="center" vertical="center" wrapText="1"/>
    </xf>
    <xf numFmtId="0" fontId="12" fillId="4" borderId="0" xfId="0" applyFont="1" applyFill="1" applyAlignment="1">
      <alignment horizontal="center" vertical="center" wrapText="1"/>
    </xf>
    <xf numFmtId="0" fontId="7" fillId="4" borderId="0" xfId="0" applyFont="1" applyFill="1" applyAlignment="1">
      <alignment horizontal="center" vertical="center" wrapText="1"/>
    </xf>
    <xf numFmtId="0" fontId="13" fillId="3" borderId="0" xfId="0" applyFont="1" applyFill="1" applyAlignment="1">
      <alignment horizontal="center" vertical="center" wrapText="1"/>
    </xf>
    <xf numFmtId="0" fontId="13" fillId="2" borderId="0" xfId="0" applyFont="1" applyFill="1" applyAlignment="1">
      <alignment horizontal="center" vertical="center" wrapText="1"/>
    </xf>
    <xf numFmtId="0" fontId="13" fillId="4" borderId="0" xfId="0" applyFont="1" applyFill="1" applyAlignment="1">
      <alignment horizontal="center" vertical="center" wrapText="1"/>
    </xf>
  </cellXfs>
  <cellStyles count="5">
    <cellStyle name="Followed Hyperlink" xfId="3" builtinId="9" hidden="1"/>
    <cellStyle name="Followed Hyperlink" xfId="4" builtinId="9" hidden="1"/>
    <cellStyle name="Normal" xfId="0" builtinId="0"/>
    <cellStyle name="Normal 2" xfId="1"/>
    <cellStyle name="Percent" xfId="2" builtinId="5"/>
  </cellStyles>
  <dxfs count="0"/>
  <tableStyles count="0" defaultTableStyle="TableStyleMedium2" defaultPivotStyle="PivotStyleMedium4"/>
  <colors>
    <mruColors>
      <color rgb="FFDBCBD0"/>
      <color rgb="FFE7FAF9"/>
      <color rgb="FFFFECED"/>
      <color rgb="FFE3FBFA"/>
      <color rgb="FF00C9A8"/>
      <color rgb="FFFF3E4D"/>
      <color rgb="FFFF7045"/>
      <color rgb="FF67D3E1"/>
      <color rgb="FF00CFA9"/>
      <color rgb="FF00C3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2.xml.rels><?xml version="1.0" encoding="UTF-8" standalone="yes"?>
<Relationships xmlns="http://schemas.openxmlformats.org/package/2006/relationships"><Relationship Id="rId1" Type="http://schemas.microsoft.com/office/2011/relationships/chartStyle" Target="style2.xml"/><Relationship Id="rId2" Type="http://schemas.microsoft.com/office/2011/relationships/chartColorStyle" Target="colors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A3D52"/>
                </a:solidFill>
                <a:latin typeface="Avenir Next" charset="0"/>
                <a:ea typeface="Avenir Next" charset="0"/>
                <a:cs typeface="Avenir Next" charset="0"/>
              </a:defRPr>
            </a:pPr>
            <a:r>
              <a:rPr lang="en-US" b="1"/>
              <a:t>Marketing Reach by Channel</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A3D52"/>
              </a:solidFill>
              <a:latin typeface="Avenir Next" charset="0"/>
              <a:ea typeface="Avenir Next" charset="0"/>
              <a:cs typeface="Avenir Next" charset="0"/>
            </a:defRPr>
          </a:pPr>
          <a:endParaRPr lang="en-US"/>
        </a:p>
      </c:txPr>
    </c:title>
    <c:autoTitleDeleted val="0"/>
    <c:plotArea>
      <c:layout/>
      <c:barChart>
        <c:barDir val="col"/>
        <c:grouping val="stacked"/>
        <c:varyColors val="0"/>
        <c:ser>
          <c:idx val="0"/>
          <c:order val="0"/>
          <c:tx>
            <c:strRef>
              <c:f>Reach!$A$2</c:f>
              <c:strCache>
                <c:ptCount val="1"/>
                <c:pt idx="0">
                  <c:v>Blog</c:v>
                </c:pt>
              </c:strCache>
            </c:strRef>
          </c:tx>
          <c:spPr>
            <a:solidFill>
              <a:srgbClr val="00C3A7"/>
            </a:solidFill>
            <a:ln>
              <a:noFill/>
            </a:ln>
            <a:effectLst/>
          </c:spPr>
          <c:invertIfNegative val="0"/>
          <c:cat>
            <c:strRef>
              <c:f>Reach!$B$1:$M$1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Reach!$B$2:$M$2</c:f>
              <c:numCache>
                <c:formatCode>General</c:formatCode>
                <c:ptCount val="12"/>
                <c:pt idx="0">
                  <c:v>200.0</c:v>
                </c:pt>
                <c:pt idx="1">
                  <c:v>300.0</c:v>
                </c:pt>
                <c:pt idx="2">
                  <c:v>400.0</c:v>
                </c:pt>
                <c:pt idx="3">
                  <c:v>500.0</c:v>
                </c:pt>
                <c:pt idx="4">
                  <c:v>550.0</c:v>
                </c:pt>
                <c:pt idx="5">
                  <c:v>600.0</c:v>
                </c:pt>
                <c:pt idx="6">
                  <c:v>650.0</c:v>
                </c:pt>
                <c:pt idx="7">
                  <c:v>700.0</c:v>
                </c:pt>
                <c:pt idx="8">
                  <c:v>800.0</c:v>
                </c:pt>
                <c:pt idx="9">
                  <c:v>900.0</c:v>
                </c:pt>
                <c:pt idx="10">
                  <c:v>950.0</c:v>
                </c:pt>
                <c:pt idx="11">
                  <c:v>1000.0</c:v>
                </c:pt>
              </c:numCache>
            </c:numRef>
          </c:val>
        </c:ser>
        <c:ser>
          <c:idx val="1"/>
          <c:order val="1"/>
          <c:tx>
            <c:strRef>
              <c:f>Reach!$A$3</c:f>
              <c:strCache>
                <c:ptCount val="1"/>
                <c:pt idx="0">
                  <c:v>Email</c:v>
                </c:pt>
              </c:strCache>
            </c:strRef>
          </c:tx>
          <c:spPr>
            <a:solidFill>
              <a:srgbClr val="FF3977"/>
            </a:solidFill>
            <a:ln>
              <a:noFill/>
            </a:ln>
            <a:effectLst/>
          </c:spPr>
          <c:invertIfNegative val="0"/>
          <c:cat>
            <c:strRef>
              <c:f>Reach!$B$1:$M$1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Reach!$B$3:$M$3</c:f>
              <c:numCache>
                <c:formatCode>General</c:formatCode>
                <c:ptCount val="12"/>
                <c:pt idx="0">
                  <c:v>100.0</c:v>
                </c:pt>
                <c:pt idx="1">
                  <c:v>100.0</c:v>
                </c:pt>
                <c:pt idx="2">
                  <c:v>200.0</c:v>
                </c:pt>
                <c:pt idx="3">
                  <c:v>200.0</c:v>
                </c:pt>
                <c:pt idx="4">
                  <c:v>300.0</c:v>
                </c:pt>
                <c:pt idx="5">
                  <c:v>300.0</c:v>
                </c:pt>
                <c:pt idx="6">
                  <c:v>400.0</c:v>
                </c:pt>
                <c:pt idx="7">
                  <c:v>400.0</c:v>
                </c:pt>
                <c:pt idx="8">
                  <c:v>500.0</c:v>
                </c:pt>
                <c:pt idx="9">
                  <c:v>500.0</c:v>
                </c:pt>
                <c:pt idx="10">
                  <c:v>600.0</c:v>
                </c:pt>
                <c:pt idx="11">
                  <c:v>700.0</c:v>
                </c:pt>
              </c:numCache>
            </c:numRef>
          </c:val>
        </c:ser>
        <c:ser>
          <c:idx val="2"/>
          <c:order val="2"/>
          <c:tx>
            <c:strRef>
              <c:f>Reach!$A$4</c:f>
              <c:strCache>
                <c:ptCount val="1"/>
                <c:pt idx="0">
                  <c:v>Facebook</c:v>
                </c:pt>
              </c:strCache>
            </c:strRef>
          </c:tx>
          <c:spPr>
            <a:solidFill>
              <a:srgbClr val="FCC457"/>
            </a:solidFill>
            <a:ln>
              <a:noFill/>
            </a:ln>
            <a:effectLst/>
          </c:spPr>
          <c:invertIfNegative val="0"/>
          <c:cat>
            <c:strRef>
              <c:f>Reach!$B$1:$M$1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Reach!$B$4:$M$4</c:f>
              <c:numCache>
                <c:formatCode>General</c:formatCode>
                <c:ptCount val="12"/>
                <c:pt idx="0">
                  <c:v>100.0</c:v>
                </c:pt>
                <c:pt idx="1">
                  <c:v>100.0</c:v>
                </c:pt>
                <c:pt idx="2">
                  <c:v>200.0</c:v>
                </c:pt>
                <c:pt idx="3">
                  <c:v>200.0</c:v>
                </c:pt>
                <c:pt idx="4">
                  <c:v>300.0</c:v>
                </c:pt>
                <c:pt idx="5">
                  <c:v>300.0</c:v>
                </c:pt>
                <c:pt idx="6">
                  <c:v>400.0</c:v>
                </c:pt>
                <c:pt idx="7">
                  <c:v>400.0</c:v>
                </c:pt>
                <c:pt idx="8">
                  <c:v>500.0</c:v>
                </c:pt>
                <c:pt idx="9">
                  <c:v>500.0</c:v>
                </c:pt>
                <c:pt idx="10">
                  <c:v>600.0</c:v>
                </c:pt>
                <c:pt idx="11">
                  <c:v>700.0</c:v>
                </c:pt>
              </c:numCache>
            </c:numRef>
          </c:val>
        </c:ser>
        <c:ser>
          <c:idx val="3"/>
          <c:order val="3"/>
          <c:tx>
            <c:strRef>
              <c:f>Reach!$A$5</c:f>
              <c:strCache>
                <c:ptCount val="1"/>
                <c:pt idx="0">
                  <c:v>Instagram</c:v>
                </c:pt>
              </c:strCache>
            </c:strRef>
          </c:tx>
          <c:spPr>
            <a:solidFill>
              <a:srgbClr val="FF3E4D"/>
            </a:solidFill>
            <a:ln>
              <a:noFill/>
            </a:ln>
            <a:effectLst/>
          </c:spPr>
          <c:invertIfNegative val="0"/>
          <c:cat>
            <c:strRef>
              <c:f>Reach!$B$1:$M$1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Reach!$B$5:$M$5</c:f>
              <c:numCache>
                <c:formatCode>General</c:formatCode>
                <c:ptCount val="12"/>
                <c:pt idx="0">
                  <c:v>100.0</c:v>
                </c:pt>
                <c:pt idx="1">
                  <c:v>100.0</c:v>
                </c:pt>
                <c:pt idx="2">
                  <c:v>100.0</c:v>
                </c:pt>
                <c:pt idx="3">
                  <c:v>100.0</c:v>
                </c:pt>
                <c:pt idx="4">
                  <c:v>200.0</c:v>
                </c:pt>
                <c:pt idx="5">
                  <c:v>200.0</c:v>
                </c:pt>
                <c:pt idx="6">
                  <c:v>200.0</c:v>
                </c:pt>
                <c:pt idx="7">
                  <c:v>200.0</c:v>
                </c:pt>
                <c:pt idx="8">
                  <c:v>200.0</c:v>
                </c:pt>
                <c:pt idx="9">
                  <c:v>200.0</c:v>
                </c:pt>
                <c:pt idx="10">
                  <c:v>200.0</c:v>
                </c:pt>
                <c:pt idx="11">
                  <c:v>200.0</c:v>
                </c:pt>
              </c:numCache>
            </c:numRef>
          </c:val>
        </c:ser>
        <c:ser>
          <c:idx val="4"/>
          <c:order val="4"/>
          <c:tx>
            <c:strRef>
              <c:f>Reach!$A$6</c:f>
              <c:strCache>
                <c:ptCount val="1"/>
                <c:pt idx="0">
                  <c:v>Twitter</c:v>
                </c:pt>
              </c:strCache>
            </c:strRef>
          </c:tx>
          <c:spPr>
            <a:solidFill>
              <a:srgbClr val="6D6ED7"/>
            </a:solidFill>
            <a:ln>
              <a:noFill/>
            </a:ln>
            <a:effectLst/>
          </c:spPr>
          <c:invertIfNegative val="0"/>
          <c:cat>
            <c:strRef>
              <c:f>Reach!$B$1:$M$1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Reach!$B$6:$M$6</c:f>
              <c:numCache>
                <c:formatCode>General</c:formatCode>
                <c:ptCount val="12"/>
                <c:pt idx="0">
                  <c:v>100.0</c:v>
                </c:pt>
                <c:pt idx="1">
                  <c:v>100.0</c:v>
                </c:pt>
                <c:pt idx="2">
                  <c:v>200.0</c:v>
                </c:pt>
                <c:pt idx="3">
                  <c:v>200.0</c:v>
                </c:pt>
                <c:pt idx="4">
                  <c:v>300.0</c:v>
                </c:pt>
                <c:pt idx="5">
                  <c:v>300.0</c:v>
                </c:pt>
                <c:pt idx="6">
                  <c:v>400.0</c:v>
                </c:pt>
                <c:pt idx="7">
                  <c:v>400.0</c:v>
                </c:pt>
                <c:pt idx="8">
                  <c:v>500.0</c:v>
                </c:pt>
                <c:pt idx="9">
                  <c:v>500.0</c:v>
                </c:pt>
                <c:pt idx="10">
                  <c:v>600.0</c:v>
                </c:pt>
                <c:pt idx="11">
                  <c:v>700.0</c:v>
                </c:pt>
              </c:numCache>
            </c:numRef>
          </c:val>
        </c:ser>
        <c:ser>
          <c:idx val="5"/>
          <c:order val="5"/>
          <c:tx>
            <c:strRef>
              <c:f>Reach!$A$7</c:f>
              <c:strCache>
                <c:ptCount val="1"/>
                <c:pt idx="0">
                  <c:v>LinkedIn</c:v>
                </c:pt>
              </c:strCache>
            </c:strRef>
          </c:tx>
          <c:spPr>
            <a:solidFill>
              <a:srgbClr val="00A6C2"/>
            </a:solidFill>
            <a:ln>
              <a:noFill/>
            </a:ln>
            <a:effectLst/>
          </c:spPr>
          <c:invertIfNegative val="0"/>
          <c:cat>
            <c:strRef>
              <c:f>Reach!$B$1:$M$1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Reach!$B$7:$M$7</c:f>
              <c:numCache>
                <c:formatCode>General</c:formatCode>
                <c:ptCount val="12"/>
                <c:pt idx="0">
                  <c:v>0.0</c:v>
                </c:pt>
                <c:pt idx="1">
                  <c:v>0.0</c:v>
                </c:pt>
                <c:pt idx="2">
                  <c:v>10.0</c:v>
                </c:pt>
                <c:pt idx="3">
                  <c:v>10.0</c:v>
                </c:pt>
                <c:pt idx="4">
                  <c:v>20.0</c:v>
                </c:pt>
                <c:pt idx="5">
                  <c:v>40.0</c:v>
                </c:pt>
                <c:pt idx="6">
                  <c:v>50.0</c:v>
                </c:pt>
                <c:pt idx="7">
                  <c:v>60.0</c:v>
                </c:pt>
                <c:pt idx="8">
                  <c:v>70.0</c:v>
                </c:pt>
                <c:pt idx="9">
                  <c:v>80.0</c:v>
                </c:pt>
                <c:pt idx="10">
                  <c:v>90.0</c:v>
                </c:pt>
                <c:pt idx="11">
                  <c:v>100.0</c:v>
                </c:pt>
              </c:numCache>
            </c:numRef>
          </c:val>
        </c:ser>
        <c:dLbls>
          <c:showLegendKey val="0"/>
          <c:showVal val="0"/>
          <c:showCatName val="0"/>
          <c:showSerName val="0"/>
          <c:showPercent val="0"/>
          <c:showBubbleSize val="0"/>
        </c:dLbls>
        <c:gapWidth val="150"/>
        <c:overlap val="100"/>
        <c:axId val="-221498704"/>
        <c:axId val="-178870480"/>
      </c:barChart>
      <c:catAx>
        <c:axId val="-22149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rgbClr val="2A3D52"/>
                </a:solidFill>
                <a:latin typeface="Avenir Next" charset="0"/>
                <a:ea typeface="Avenir Next" charset="0"/>
                <a:cs typeface="Avenir Next" charset="0"/>
              </a:defRPr>
            </a:pPr>
            <a:endParaRPr lang="en-US"/>
          </a:p>
        </c:txPr>
        <c:crossAx val="-178870480"/>
        <c:crosses val="autoZero"/>
        <c:auto val="1"/>
        <c:lblAlgn val="ctr"/>
        <c:lblOffset val="100"/>
        <c:noMultiLvlLbl val="0"/>
      </c:catAx>
      <c:valAx>
        <c:axId val="-178870480"/>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2A3D52"/>
                </a:solidFill>
                <a:latin typeface="Avenir Next" charset="0"/>
                <a:ea typeface="Avenir Next" charset="0"/>
                <a:cs typeface="Avenir Next" charset="0"/>
              </a:defRPr>
            </a:pPr>
            <a:endParaRPr lang="en-US"/>
          </a:p>
        </c:txPr>
        <c:crossAx val="-2214987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rgbClr val="2A3D52"/>
              </a:solidFill>
              <a:latin typeface="Avenir Next" charset="0"/>
              <a:ea typeface="Avenir Next" charset="0"/>
              <a:cs typeface="Avenir Next"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rgbClr val="2A3D52"/>
          </a:solidFill>
          <a:latin typeface="Avenir Next" charset="0"/>
          <a:ea typeface="Avenir Next" charset="0"/>
          <a:cs typeface="Avenir Next"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lgn="ctr" rtl="1">
            <a:defRPr sz="1400" b="1"/>
          </a:pPr>
          <a:endParaRPr lang="en-US"/>
        </a:p>
      </c:txPr>
    </c:title>
    <c:autoTitleDeleted val="0"/>
    <c:plotArea>
      <c:layout/>
      <c:lineChart>
        <c:grouping val="standard"/>
        <c:varyColors val="0"/>
        <c:ser>
          <c:idx val="0"/>
          <c:order val="0"/>
          <c:tx>
            <c:strRef>
              <c:f>'Conversion Rates'!$A$7</c:f>
              <c:strCache>
                <c:ptCount val="1"/>
                <c:pt idx="0">
                  <c:v>Visit-to-Lead %</c:v>
                </c:pt>
              </c:strCache>
            </c:strRef>
          </c:tx>
          <c:spPr>
            <a:ln>
              <a:solidFill>
                <a:srgbClr val="FF3E4D"/>
              </a:solidFill>
            </a:ln>
          </c:spPr>
          <c:marker>
            <c:spPr>
              <a:solidFill>
                <a:srgbClr val="67D3E1"/>
              </a:solidFill>
            </c:spPr>
          </c:marker>
          <c:cat>
            <c:strRef>
              <c:f>'Conversion Rates'!$B$6:$M$6</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'Conversion Rates'!$B$7:$M$7</c:f>
              <c:numCache>
                <c:formatCode>0%</c:formatCode>
                <c:ptCount val="12"/>
                <c:pt idx="0">
                  <c:v>0.228571428571429</c:v>
                </c:pt>
                <c:pt idx="1">
                  <c:v>0.285714285714286</c:v>
                </c:pt>
                <c:pt idx="2">
                  <c:v>0.326530612244898</c:v>
                </c:pt>
                <c:pt idx="3">
                  <c:v>0.357142857142857</c:v>
                </c:pt>
                <c:pt idx="4">
                  <c:v>0.380952380952381</c:v>
                </c:pt>
                <c:pt idx="5">
                  <c:v>0.4</c:v>
                </c:pt>
                <c:pt idx="6">
                  <c:v>0.415584415584416</c:v>
                </c:pt>
                <c:pt idx="7">
                  <c:v>0.43452380952381</c:v>
                </c:pt>
                <c:pt idx="8">
                  <c:v>0.450549450549451</c:v>
                </c:pt>
                <c:pt idx="9">
                  <c:v>0.464285714285714</c:v>
                </c:pt>
                <c:pt idx="10">
                  <c:v>0.4739336492891</c:v>
                </c:pt>
                <c:pt idx="11">
                  <c:v>0.482300884955752</c:v>
                </c:pt>
              </c:numCache>
            </c:numRef>
          </c:val>
          <c:smooth val="0"/>
        </c:ser>
        <c:dLbls>
          <c:showLegendKey val="0"/>
          <c:showVal val="0"/>
          <c:showCatName val="0"/>
          <c:showSerName val="0"/>
          <c:showPercent val="0"/>
          <c:showBubbleSize val="0"/>
        </c:dLbls>
        <c:marker val="1"/>
        <c:smooth val="0"/>
        <c:axId val="-178545744"/>
        <c:axId val="-178543264"/>
      </c:lineChart>
      <c:catAx>
        <c:axId val="-178545744"/>
        <c:scaling>
          <c:orientation val="minMax"/>
        </c:scaling>
        <c:delete val="0"/>
        <c:axPos val="b"/>
        <c:numFmt formatCode="mmm\-yy" sourceLinked="0"/>
        <c:majorTickMark val="out"/>
        <c:minorTickMark val="none"/>
        <c:tickLblPos val="nextTo"/>
        <c:crossAx val="-178543264"/>
        <c:crosses val="autoZero"/>
        <c:auto val="1"/>
        <c:lblAlgn val="ctr"/>
        <c:lblOffset val="100"/>
        <c:noMultiLvlLbl val="0"/>
      </c:catAx>
      <c:valAx>
        <c:axId val="-178543264"/>
        <c:scaling>
          <c:orientation val="minMax"/>
        </c:scaling>
        <c:delete val="0"/>
        <c:axPos val="l"/>
        <c:majorGridlines/>
        <c:numFmt formatCode="0%" sourceLinked="1"/>
        <c:majorTickMark val="out"/>
        <c:minorTickMark val="none"/>
        <c:tickLblPos val="nextTo"/>
        <c:crossAx val="-178545744"/>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1">
              <a:defRPr/>
            </a:pPr>
            <a:r>
              <a:rPr lang="en-US" sz="1400" b="1"/>
              <a:t>Lead-to-Customer %</a:t>
            </a:r>
          </a:p>
        </c:rich>
      </c:tx>
      <c:overlay val="0"/>
    </c:title>
    <c:autoTitleDeleted val="0"/>
    <c:plotArea>
      <c:layout/>
      <c:lineChart>
        <c:grouping val="standard"/>
        <c:varyColors val="0"/>
        <c:ser>
          <c:idx val="0"/>
          <c:order val="0"/>
          <c:tx>
            <c:strRef>
              <c:f>'Conversion Rates'!$A$8</c:f>
              <c:strCache>
                <c:ptCount val="1"/>
                <c:pt idx="0">
                  <c:v>Lead-to-Customer %</c:v>
                </c:pt>
              </c:strCache>
            </c:strRef>
          </c:tx>
          <c:spPr>
            <a:ln>
              <a:solidFill>
                <a:srgbClr val="00C9A8"/>
              </a:solidFill>
            </a:ln>
          </c:spPr>
          <c:cat>
            <c:strRef>
              <c:f>'Conversion Rates'!$B$6:$M$6</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'Conversion Rates'!$B$8:$M$8</c:f>
              <c:numCache>
                <c:formatCode>0%</c:formatCode>
                <c:ptCount val="12"/>
                <c:pt idx="0">
                  <c:v>0.1</c:v>
                </c:pt>
                <c:pt idx="1">
                  <c:v>0.133333333333333</c:v>
                </c:pt>
                <c:pt idx="2">
                  <c:v>0.1</c:v>
                </c:pt>
                <c:pt idx="3">
                  <c:v>0.08</c:v>
                </c:pt>
                <c:pt idx="4">
                  <c:v>0.0666666666666667</c:v>
                </c:pt>
                <c:pt idx="5">
                  <c:v>0.0857142857142857</c:v>
                </c:pt>
                <c:pt idx="6">
                  <c:v>0.075</c:v>
                </c:pt>
                <c:pt idx="7">
                  <c:v>0.0657534246575342</c:v>
                </c:pt>
                <c:pt idx="8">
                  <c:v>0.0780487804878049</c:v>
                </c:pt>
                <c:pt idx="9">
                  <c:v>0.0703296703296703</c:v>
                </c:pt>
                <c:pt idx="10">
                  <c:v>0.064</c:v>
                </c:pt>
                <c:pt idx="11">
                  <c:v>0.0880733944954128</c:v>
                </c:pt>
              </c:numCache>
            </c:numRef>
          </c:val>
          <c:smooth val="0"/>
        </c:ser>
        <c:dLbls>
          <c:showLegendKey val="0"/>
          <c:showVal val="0"/>
          <c:showCatName val="0"/>
          <c:showSerName val="0"/>
          <c:showPercent val="0"/>
          <c:showBubbleSize val="0"/>
        </c:dLbls>
        <c:marker val="1"/>
        <c:smooth val="0"/>
        <c:axId val="-178523808"/>
        <c:axId val="-178521056"/>
      </c:lineChart>
      <c:catAx>
        <c:axId val="-178523808"/>
        <c:scaling>
          <c:orientation val="minMax"/>
        </c:scaling>
        <c:delete val="0"/>
        <c:axPos val="b"/>
        <c:numFmt formatCode="mmm\-yy" sourceLinked="0"/>
        <c:majorTickMark val="out"/>
        <c:minorTickMark val="none"/>
        <c:tickLblPos val="nextTo"/>
        <c:crossAx val="-178521056"/>
        <c:crosses val="autoZero"/>
        <c:auto val="1"/>
        <c:lblAlgn val="ctr"/>
        <c:lblOffset val="100"/>
        <c:noMultiLvlLbl val="0"/>
      </c:catAx>
      <c:valAx>
        <c:axId val="-178521056"/>
        <c:scaling>
          <c:orientation val="minMax"/>
        </c:scaling>
        <c:delete val="0"/>
        <c:axPos val="l"/>
        <c:majorGridlines/>
        <c:numFmt formatCode="0%" sourceLinked="1"/>
        <c:majorTickMark val="out"/>
        <c:minorTickMark val="none"/>
        <c:tickLblPos val="nextTo"/>
        <c:crossAx val="-178523808"/>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lgn="ctr" rtl="1">
            <a:defRPr sz="1400" b="1"/>
          </a:pPr>
          <a:endParaRPr lang="en-US"/>
        </a:p>
      </c:txPr>
    </c:title>
    <c:autoTitleDeleted val="0"/>
    <c:plotArea>
      <c:layout/>
      <c:lineChart>
        <c:grouping val="standard"/>
        <c:varyColors val="0"/>
        <c:ser>
          <c:idx val="0"/>
          <c:order val="0"/>
          <c:tx>
            <c:strRef>
              <c:f>'Conversion Rates'!$A$9</c:f>
              <c:strCache>
                <c:ptCount val="1"/>
                <c:pt idx="0">
                  <c:v>Visit-to-Customer %</c:v>
                </c:pt>
              </c:strCache>
            </c:strRef>
          </c:tx>
          <c:spPr>
            <a:ln>
              <a:solidFill>
                <a:srgbClr val="FF3E4D"/>
              </a:solidFill>
            </a:ln>
          </c:spPr>
          <c:marker>
            <c:spPr>
              <a:solidFill>
                <a:srgbClr val="FF7045"/>
              </a:solidFill>
            </c:spPr>
          </c:marker>
          <c:cat>
            <c:strRef>
              <c:f>'Conversion Rates'!$B$6:$M$6</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'Conversion Rates'!$B$9:$M$9</c:f>
              <c:numCache>
                <c:formatCode>0.0%</c:formatCode>
                <c:ptCount val="12"/>
                <c:pt idx="0">
                  <c:v>0.0228571428571429</c:v>
                </c:pt>
                <c:pt idx="1">
                  <c:v>0.0380952380952381</c:v>
                </c:pt>
                <c:pt idx="2">
                  <c:v>0.0326530612244898</c:v>
                </c:pt>
                <c:pt idx="3">
                  <c:v>0.0285714285714286</c:v>
                </c:pt>
                <c:pt idx="4">
                  <c:v>0.0253968253968254</c:v>
                </c:pt>
                <c:pt idx="5">
                  <c:v>0.0342857142857143</c:v>
                </c:pt>
                <c:pt idx="6">
                  <c:v>0.0311688311688312</c:v>
                </c:pt>
                <c:pt idx="7">
                  <c:v>0.0285714285714286</c:v>
                </c:pt>
                <c:pt idx="8">
                  <c:v>0.0351648351648352</c:v>
                </c:pt>
                <c:pt idx="9">
                  <c:v>0.0326530612244898</c:v>
                </c:pt>
                <c:pt idx="10">
                  <c:v>0.0303317535545024</c:v>
                </c:pt>
                <c:pt idx="11">
                  <c:v>0.0424778761061947</c:v>
                </c:pt>
              </c:numCache>
            </c:numRef>
          </c:val>
          <c:smooth val="0"/>
        </c:ser>
        <c:dLbls>
          <c:showLegendKey val="0"/>
          <c:showVal val="0"/>
          <c:showCatName val="0"/>
          <c:showSerName val="0"/>
          <c:showPercent val="0"/>
          <c:showBubbleSize val="0"/>
        </c:dLbls>
        <c:marker val="1"/>
        <c:smooth val="0"/>
        <c:axId val="-221426736"/>
        <c:axId val="-221424256"/>
      </c:lineChart>
      <c:catAx>
        <c:axId val="-221426736"/>
        <c:scaling>
          <c:orientation val="minMax"/>
        </c:scaling>
        <c:delete val="0"/>
        <c:axPos val="b"/>
        <c:numFmt formatCode="mmm\-yy" sourceLinked="0"/>
        <c:majorTickMark val="out"/>
        <c:minorTickMark val="none"/>
        <c:tickLblPos val="nextTo"/>
        <c:crossAx val="-221424256"/>
        <c:crosses val="autoZero"/>
        <c:auto val="1"/>
        <c:lblAlgn val="ctr"/>
        <c:lblOffset val="100"/>
        <c:noMultiLvlLbl val="0"/>
      </c:catAx>
      <c:valAx>
        <c:axId val="-221424256"/>
        <c:scaling>
          <c:orientation val="minMax"/>
        </c:scaling>
        <c:delete val="0"/>
        <c:axPos val="l"/>
        <c:majorGridlines/>
        <c:numFmt formatCode="0.0%" sourceLinked="0"/>
        <c:majorTickMark val="out"/>
        <c:minorTickMark val="none"/>
        <c:tickLblPos val="nextTo"/>
        <c:crossAx val="-221426736"/>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A3D52"/>
                </a:solidFill>
                <a:latin typeface="Avenir Next" charset="0"/>
                <a:ea typeface="Avenir Next" charset="0"/>
                <a:cs typeface="Avenir Next" charset="0"/>
              </a:defRPr>
            </a:pPr>
            <a:r>
              <a:rPr lang="en-US" b="1"/>
              <a:t>Total Marketing Reach</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A3D52"/>
              </a:solidFill>
              <a:latin typeface="Avenir Next" charset="0"/>
              <a:ea typeface="Avenir Next" charset="0"/>
              <a:cs typeface="Avenir Next" charset="0"/>
            </a:defRPr>
          </a:pPr>
          <a:endParaRPr lang="en-US"/>
        </a:p>
      </c:txPr>
    </c:title>
    <c:autoTitleDeleted val="0"/>
    <c:plotArea>
      <c:layout/>
      <c:lineChart>
        <c:grouping val="standard"/>
        <c:varyColors val="0"/>
        <c:ser>
          <c:idx val="0"/>
          <c:order val="0"/>
          <c:tx>
            <c:strRef>
              <c:f>Reach!$A$10</c:f>
              <c:strCache>
                <c:ptCount val="1"/>
                <c:pt idx="0">
                  <c:v>Total</c:v>
                </c:pt>
              </c:strCache>
            </c:strRef>
          </c:tx>
          <c:spPr>
            <a:ln w="28575" cap="rnd">
              <a:solidFill>
                <a:srgbClr val="00C3A7"/>
              </a:solidFill>
              <a:round/>
            </a:ln>
            <a:effectLst/>
          </c:spPr>
          <c:marker>
            <c:symbol val="circle"/>
            <c:size val="5"/>
            <c:spPr>
              <a:solidFill>
                <a:srgbClr val="FF7045"/>
              </a:solidFill>
              <a:ln w="9525">
                <a:solidFill>
                  <a:schemeClr val="accent1"/>
                </a:solidFill>
              </a:ln>
              <a:effectLst/>
            </c:spPr>
          </c:marker>
          <c:cat>
            <c:strRef>
              <c:f>Reach!$B$9:$M$9</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Reach!$B$10:$M$10</c:f>
              <c:numCache>
                <c:formatCode>General</c:formatCode>
                <c:ptCount val="12"/>
                <c:pt idx="0">
                  <c:v>600.0</c:v>
                </c:pt>
                <c:pt idx="1">
                  <c:v>700.0</c:v>
                </c:pt>
                <c:pt idx="2">
                  <c:v>1110.0</c:v>
                </c:pt>
                <c:pt idx="3">
                  <c:v>1210.0</c:v>
                </c:pt>
                <c:pt idx="4">
                  <c:v>1670.0</c:v>
                </c:pt>
                <c:pt idx="5">
                  <c:v>1740.0</c:v>
                </c:pt>
                <c:pt idx="6">
                  <c:v>2100.0</c:v>
                </c:pt>
                <c:pt idx="7">
                  <c:v>2160.0</c:v>
                </c:pt>
                <c:pt idx="8">
                  <c:v>2570.0</c:v>
                </c:pt>
                <c:pt idx="9">
                  <c:v>2680.0</c:v>
                </c:pt>
                <c:pt idx="10">
                  <c:v>3040.0</c:v>
                </c:pt>
                <c:pt idx="11">
                  <c:v>3400.0</c:v>
                </c:pt>
              </c:numCache>
            </c:numRef>
          </c:val>
          <c:smooth val="0"/>
        </c:ser>
        <c:dLbls>
          <c:showLegendKey val="0"/>
          <c:showVal val="0"/>
          <c:showCatName val="0"/>
          <c:showSerName val="0"/>
          <c:showPercent val="0"/>
          <c:showBubbleSize val="0"/>
        </c:dLbls>
        <c:marker val="1"/>
        <c:smooth val="0"/>
        <c:axId val="-178765184"/>
        <c:axId val="-178762704"/>
      </c:lineChart>
      <c:catAx>
        <c:axId val="-178765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rgbClr val="2A3D52"/>
                </a:solidFill>
                <a:latin typeface="Avenir Next" charset="0"/>
                <a:ea typeface="Avenir Next" charset="0"/>
                <a:cs typeface="Avenir Next" charset="0"/>
              </a:defRPr>
            </a:pPr>
            <a:endParaRPr lang="en-US"/>
          </a:p>
        </c:txPr>
        <c:crossAx val="-178762704"/>
        <c:crosses val="autoZero"/>
        <c:auto val="1"/>
        <c:lblAlgn val="ctr"/>
        <c:lblOffset val="100"/>
        <c:noMultiLvlLbl val="0"/>
      </c:catAx>
      <c:valAx>
        <c:axId val="-178762704"/>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2A3D52"/>
                </a:solidFill>
                <a:latin typeface="Avenir Next" charset="0"/>
                <a:ea typeface="Avenir Next" charset="0"/>
                <a:cs typeface="Avenir Next" charset="0"/>
              </a:defRPr>
            </a:pPr>
            <a:endParaRPr lang="en-US"/>
          </a:p>
        </c:txPr>
        <c:crossAx val="-178765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rgbClr val="2A3D52"/>
          </a:solidFill>
          <a:latin typeface="Avenir Next" charset="0"/>
          <a:ea typeface="Avenir Next" charset="0"/>
          <a:cs typeface="Avenir Next"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a:t>Website Visits by Source</a:t>
            </a:r>
          </a:p>
        </c:rich>
      </c:tx>
      <c:overlay val="0"/>
    </c:title>
    <c:autoTitleDeleted val="0"/>
    <c:plotArea>
      <c:layout/>
      <c:barChart>
        <c:barDir val="col"/>
        <c:grouping val="stacked"/>
        <c:varyColors val="0"/>
        <c:ser>
          <c:idx val="0"/>
          <c:order val="0"/>
          <c:tx>
            <c:strRef>
              <c:f>Visits!$A$2</c:f>
              <c:strCache>
                <c:ptCount val="1"/>
                <c:pt idx="0">
                  <c:v>Direct Traffic</c:v>
                </c:pt>
              </c:strCache>
            </c:strRef>
          </c:tx>
          <c:spPr>
            <a:solidFill>
              <a:srgbClr val="5DE2D4"/>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Visits!$B$2:$M$2</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150.0</c:v>
                </c:pt>
                <c:pt idx="11">
                  <c:v>160.0</c:v>
                </c:pt>
              </c:numCache>
            </c:numRef>
          </c:val>
        </c:ser>
        <c:ser>
          <c:idx val="1"/>
          <c:order val="1"/>
          <c:tx>
            <c:strRef>
              <c:f>Visits!$A$3</c:f>
              <c:strCache>
                <c:ptCount val="1"/>
                <c:pt idx="0">
                  <c:v>Email Marketing</c:v>
                </c:pt>
              </c:strCache>
            </c:strRef>
          </c:tx>
          <c:spPr>
            <a:solidFill>
              <a:srgbClr val="FF7045"/>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Visits!$B$3:$M$3</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150.0</c:v>
                </c:pt>
                <c:pt idx="11">
                  <c:v>160.0</c:v>
                </c:pt>
              </c:numCache>
            </c:numRef>
          </c:val>
        </c:ser>
        <c:ser>
          <c:idx val="2"/>
          <c:order val="2"/>
          <c:tx>
            <c:strRef>
              <c:f>Visits!$A$4</c:f>
              <c:strCache>
                <c:ptCount val="1"/>
                <c:pt idx="0">
                  <c:v>Organic Search</c:v>
                </c:pt>
              </c:strCache>
            </c:strRef>
          </c:tx>
          <c:spPr>
            <a:solidFill>
              <a:srgbClr val="FFC635"/>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Visits!$B$4:$M$4</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155.0</c:v>
                </c:pt>
                <c:pt idx="11">
                  <c:v>170.0</c:v>
                </c:pt>
              </c:numCache>
            </c:numRef>
          </c:val>
        </c:ser>
        <c:ser>
          <c:idx val="3"/>
          <c:order val="3"/>
          <c:tx>
            <c:strRef>
              <c:f>Visits!$A$5</c:f>
              <c:strCache>
                <c:ptCount val="1"/>
                <c:pt idx="0">
                  <c:v>Paid Search</c:v>
                </c:pt>
              </c:strCache>
            </c:strRef>
          </c:tx>
          <c:spPr>
            <a:solidFill>
              <a:srgbClr val="00C3A7"/>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Visits!$B$5:$M$5</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150.0</c:v>
                </c:pt>
                <c:pt idx="11">
                  <c:v>160.0</c:v>
                </c:pt>
              </c:numCache>
            </c:numRef>
          </c:val>
        </c:ser>
        <c:ser>
          <c:idx val="4"/>
          <c:order val="4"/>
          <c:tx>
            <c:strRef>
              <c:f>Visits!$A$6</c:f>
              <c:strCache>
                <c:ptCount val="1"/>
                <c:pt idx="0">
                  <c:v>Referrals</c:v>
                </c:pt>
              </c:strCache>
            </c:strRef>
          </c:tx>
          <c:spPr>
            <a:solidFill>
              <a:srgbClr val="E3FBFA"/>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Visits!$B$6:$M$6</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150.0</c:v>
                </c:pt>
                <c:pt idx="11">
                  <c:v>160.0</c:v>
                </c:pt>
              </c:numCache>
            </c:numRef>
          </c:val>
        </c:ser>
        <c:ser>
          <c:idx val="5"/>
          <c:order val="5"/>
          <c:tx>
            <c:strRef>
              <c:f>Visits!$A$7</c:f>
              <c:strCache>
                <c:ptCount val="1"/>
                <c:pt idx="0">
                  <c:v>Social Media</c:v>
                </c:pt>
              </c:strCache>
            </c:strRef>
          </c:tx>
          <c:spPr>
            <a:solidFill>
              <a:srgbClr val="00A6C2"/>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Visits!$B$7:$M$7</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150.0</c:v>
                </c:pt>
                <c:pt idx="11">
                  <c:v>160.0</c:v>
                </c:pt>
              </c:numCache>
            </c:numRef>
          </c:val>
        </c:ser>
        <c:ser>
          <c:idx val="6"/>
          <c:order val="6"/>
          <c:tx>
            <c:strRef>
              <c:f>Visits!$A$8</c:f>
              <c:strCache>
                <c:ptCount val="1"/>
                <c:pt idx="0">
                  <c:v>Other Campaigns</c:v>
                </c:pt>
              </c:strCache>
            </c:strRef>
          </c:tx>
          <c:spPr>
            <a:solidFill>
              <a:srgbClr val="FF3977"/>
            </a:solidFill>
          </c:spPr>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Visits!$B$8:$M$8</c:f>
              <c:numCache>
                <c:formatCode>General</c:formatCode>
                <c:ptCount val="12"/>
                <c:pt idx="0">
                  <c:v>50.0</c:v>
                </c:pt>
                <c:pt idx="1">
                  <c:v>60.0</c:v>
                </c:pt>
                <c:pt idx="2">
                  <c:v>70.0</c:v>
                </c:pt>
                <c:pt idx="3">
                  <c:v>80.0</c:v>
                </c:pt>
                <c:pt idx="4">
                  <c:v>90.0</c:v>
                </c:pt>
                <c:pt idx="5">
                  <c:v>100.0</c:v>
                </c:pt>
                <c:pt idx="6">
                  <c:v>110.0</c:v>
                </c:pt>
                <c:pt idx="7">
                  <c:v>120.0</c:v>
                </c:pt>
                <c:pt idx="8">
                  <c:v>130.0</c:v>
                </c:pt>
                <c:pt idx="9">
                  <c:v>140.0</c:v>
                </c:pt>
                <c:pt idx="10">
                  <c:v>150.0</c:v>
                </c:pt>
                <c:pt idx="11">
                  <c:v>160.0</c:v>
                </c:pt>
              </c:numCache>
            </c:numRef>
          </c:val>
        </c:ser>
        <c:ser>
          <c:idx val="7"/>
          <c:order val="7"/>
          <c:tx>
            <c:strRef>
              <c:f>Visits!$A$9</c:f>
              <c:strCache>
                <c:ptCount val="1"/>
                <c:pt idx="0">
                  <c:v>Offline Sources</c:v>
                </c:pt>
              </c:strCache>
            </c:strRef>
          </c:tx>
          <c:invertIfNegative val="0"/>
          <c:cat>
            <c:strRef>
              <c:f>Visits!$B$1:$M$1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Visits!$B$9:$M$9</c:f>
              <c:numCache>
                <c:formatCode>General</c:formatCode>
                <c:ptCount val="12"/>
                <c:pt idx="0">
                  <c:v>0.0</c:v>
                </c:pt>
                <c:pt idx="1">
                  <c:v>0.0</c:v>
                </c:pt>
                <c:pt idx="2">
                  <c:v>0.0</c:v>
                </c:pt>
                <c:pt idx="3">
                  <c:v>0.0</c:v>
                </c:pt>
                <c:pt idx="4">
                  <c:v>0.0</c:v>
                </c:pt>
                <c:pt idx="5">
                  <c:v>0.0</c:v>
                </c:pt>
                <c:pt idx="6">
                  <c:v>0.0</c:v>
                </c:pt>
                <c:pt idx="7">
                  <c:v>0.0</c:v>
                </c:pt>
                <c:pt idx="8">
                  <c:v>0.0</c:v>
                </c:pt>
                <c:pt idx="9">
                  <c:v>0.0</c:v>
                </c:pt>
                <c:pt idx="10">
                  <c:v>0.0</c:v>
                </c:pt>
                <c:pt idx="11">
                  <c:v>0.0</c:v>
                </c:pt>
              </c:numCache>
            </c:numRef>
          </c:val>
        </c:ser>
        <c:dLbls>
          <c:showLegendKey val="0"/>
          <c:showVal val="0"/>
          <c:showCatName val="0"/>
          <c:showSerName val="0"/>
          <c:showPercent val="0"/>
          <c:showBubbleSize val="0"/>
        </c:dLbls>
        <c:gapWidth val="150"/>
        <c:overlap val="100"/>
        <c:axId val="-219634768"/>
        <c:axId val="-219632048"/>
      </c:barChart>
      <c:catAx>
        <c:axId val="-219634768"/>
        <c:scaling>
          <c:orientation val="minMax"/>
        </c:scaling>
        <c:delete val="0"/>
        <c:axPos val="b"/>
        <c:numFmt formatCode="mmm\-yy" sourceLinked="0"/>
        <c:majorTickMark val="out"/>
        <c:minorTickMark val="none"/>
        <c:tickLblPos val="nextTo"/>
        <c:crossAx val="-219632048"/>
        <c:crosses val="autoZero"/>
        <c:auto val="1"/>
        <c:lblAlgn val="ctr"/>
        <c:lblOffset val="100"/>
        <c:noMultiLvlLbl val="0"/>
      </c:catAx>
      <c:valAx>
        <c:axId val="-219632048"/>
        <c:scaling>
          <c:orientation val="minMax"/>
        </c:scaling>
        <c:delete val="0"/>
        <c:axPos val="l"/>
        <c:majorGridlines/>
        <c:numFmt formatCode="General" sourceLinked="1"/>
        <c:majorTickMark val="out"/>
        <c:minorTickMark val="none"/>
        <c:tickLblPos val="nextTo"/>
        <c:crossAx val="-219634768"/>
        <c:crosses val="autoZero"/>
        <c:crossBetween val="between"/>
      </c:valAx>
    </c:plotArea>
    <c:legend>
      <c:legendPos val="r"/>
      <c:overlay val="0"/>
      <c:txPr>
        <a:bodyPr/>
        <a:lstStyle/>
        <a:p>
          <a:pPr>
            <a:defRPr sz="1200"/>
          </a:pPr>
          <a:endParaRPr lang="en-US"/>
        </a:p>
      </c:txPr>
    </c:legend>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1">
              <a:defRPr b="1"/>
            </a:pPr>
            <a:r>
              <a:rPr lang="en-US" sz="1400" b="1"/>
              <a:t>Total Website Visits</a:t>
            </a:r>
          </a:p>
        </c:rich>
      </c:tx>
      <c:overlay val="0"/>
    </c:title>
    <c:autoTitleDeleted val="0"/>
    <c:plotArea>
      <c:layout/>
      <c:lineChart>
        <c:grouping val="standard"/>
        <c:varyColors val="0"/>
        <c:ser>
          <c:idx val="0"/>
          <c:order val="0"/>
          <c:tx>
            <c:strRef>
              <c:f>Visits!$A$13</c:f>
              <c:strCache>
                <c:ptCount val="1"/>
                <c:pt idx="0">
                  <c:v>Total</c:v>
                </c:pt>
              </c:strCache>
            </c:strRef>
          </c:tx>
          <c:spPr>
            <a:ln>
              <a:solidFill>
                <a:srgbClr val="67D3E1"/>
              </a:solidFill>
            </a:ln>
          </c:spPr>
          <c:marker>
            <c:spPr>
              <a:solidFill>
                <a:srgbClr val="FF3977"/>
              </a:solidFill>
            </c:spPr>
          </c:marker>
          <c:cat>
            <c:strRef>
              <c:f>Visits!$B$12:$M$12</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Visits!$B$13:$M$13</c:f>
              <c:numCache>
                <c:formatCode>General</c:formatCode>
                <c:ptCount val="12"/>
                <c:pt idx="0">
                  <c:v>350.0</c:v>
                </c:pt>
                <c:pt idx="1">
                  <c:v>420.0</c:v>
                </c:pt>
                <c:pt idx="2">
                  <c:v>490.0</c:v>
                </c:pt>
                <c:pt idx="3">
                  <c:v>560.0</c:v>
                </c:pt>
                <c:pt idx="4">
                  <c:v>630.0</c:v>
                </c:pt>
                <c:pt idx="5">
                  <c:v>700.0</c:v>
                </c:pt>
                <c:pt idx="6">
                  <c:v>770.0</c:v>
                </c:pt>
                <c:pt idx="7">
                  <c:v>840.0</c:v>
                </c:pt>
                <c:pt idx="8">
                  <c:v>910.0</c:v>
                </c:pt>
                <c:pt idx="9">
                  <c:v>980.0</c:v>
                </c:pt>
                <c:pt idx="10">
                  <c:v>1055.0</c:v>
                </c:pt>
                <c:pt idx="11">
                  <c:v>1130.0</c:v>
                </c:pt>
              </c:numCache>
            </c:numRef>
          </c:val>
          <c:smooth val="0"/>
        </c:ser>
        <c:dLbls>
          <c:showLegendKey val="0"/>
          <c:showVal val="0"/>
          <c:showCatName val="0"/>
          <c:showSerName val="0"/>
          <c:showPercent val="0"/>
          <c:showBubbleSize val="0"/>
        </c:dLbls>
        <c:marker val="1"/>
        <c:smooth val="0"/>
        <c:axId val="-178750112"/>
        <c:axId val="-178747632"/>
      </c:lineChart>
      <c:catAx>
        <c:axId val="-178750112"/>
        <c:scaling>
          <c:orientation val="minMax"/>
        </c:scaling>
        <c:delete val="0"/>
        <c:axPos val="b"/>
        <c:numFmt formatCode="mmm\-yy" sourceLinked="0"/>
        <c:majorTickMark val="out"/>
        <c:minorTickMark val="none"/>
        <c:tickLblPos val="nextTo"/>
        <c:crossAx val="-178747632"/>
        <c:crosses val="autoZero"/>
        <c:auto val="1"/>
        <c:lblAlgn val="ctr"/>
        <c:lblOffset val="100"/>
        <c:noMultiLvlLbl val="0"/>
      </c:catAx>
      <c:valAx>
        <c:axId val="-178747632"/>
        <c:scaling>
          <c:orientation val="minMax"/>
        </c:scaling>
        <c:delete val="0"/>
        <c:axPos val="l"/>
        <c:majorGridlines/>
        <c:numFmt formatCode="General" sourceLinked="1"/>
        <c:majorTickMark val="out"/>
        <c:minorTickMark val="none"/>
        <c:tickLblPos val="nextTo"/>
        <c:crossAx val="-178750112"/>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en-US" b="1"/>
              <a:t>Leads Generated by Source</a:t>
            </a:r>
          </a:p>
        </c:rich>
      </c:tx>
      <c:overlay val="0"/>
    </c:title>
    <c:autoTitleDeleted val="0"/>
    <c:plotArea>
      <c:layout/>
      <c:barChart>
        <c:barDir val="col"/>
        <c:grouping val="stacked"/>
        <c:varyColors val="0"/>
        <c:ser>
          <c:idx val="0"/>
          <c:order val="0"/>
          <c:tx>
            <c:strRef>
              <c:f>Leads!$A$2</c:f>
              <c:strCache>
                <c:ptCount val="1"/>
                <c:pt idx="0">
                  <c:v>Direct Traffic</c:v>
                </c:pt>
              </c:strCache>
            </c:strRef>
          </c:tx>
          <c:spPr>
            <a:solidFill>
              <a:srgbClr val="5DE2D4"/>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Leads!$B$2:$M$2</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ser>
          <c:idx val="1"/>
          <c:order val="1"/>
          <c:tx>
            <c:strRef>
              <c:f>Leads!$A$3</c:f>
              <c:strCache>
                <c:ptCount val="1"/>
                <c:pt idx="0">
                  <c:v>Email Marketing</c:v>
                </c:pt>
              </c:strCache>
            </c:strRef>
          </c:tx>
          <c:spPr>
            <a:solidFill>
              <a:srgbClr val="FF7045"/>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Leads!$B$3:$M$3</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ser>
          <c:idx val="2"/>
          <c:order val="2"/>
          <c:tx>
            <c:strRef>
              <c:f>Leads!$A$4</c:f>
              <c:strCache>
                <c:ptCount val="1"/>
                <c:pt idx="0">
                  <c:v>Organic Search</c:v>
                </c:pt>
              </c:strCache>
            </c:strRef>
          </c:tx>
          <c:spPr>
            <a:solidFill>
              <a:srgbClr val="FFC900"/>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Leads!$B$4:$M$4</c:f>
              <c:numCache>
                <c:formatCode>General</c:formatCode>
                <c:ptCount val="12"/>
                <c:pt idx="0">
                  <c:v>10.0</c:v>
                </c:pt>
                <c:pt idx="1">
                  <c:v>15.0</c:v>
                </c:pt>
                <c:pt idx="2">
                  <c:v>20.0</c:v>
                </c:pt>
                <c:pt idx="3">
                  <c:v>25.0</c:v>
                </c:pt>
                <c:pt idx="4">
                  <c:v>30.0</c:v>
                </c:pt>
                <c:pt idx="5">
                  <c:v>35.0</c:v>
                </c:pt>
                <c:pt idx="6">
                  <c:v>40.0</c:v>
                </c:pt>
                <c:pt idx="7">
                  <c:v>50.0</c:v>
                </c:pt>
                <c:pt idx="8">
                  <c:v>60.0</c:v>
                </c:pt>
                <c:pt idx="9">
                  <c:v>70.0</c:v>
                </c:pt>
                <c:pt idx="10">
                  <c:v>80.0</c:v>
                </c:pt>
                <c:pt idx="11">
                  <c:v>90.0</c:v>
                </c:pt>
              </c:numCache>
            </c:numRef>
          </c:val>
        </c:ser>
        <c:ser>
          <c:idx val="3"/>
          <c:order val="3"/>
          <c:tx>
            <c:strRef>
              <c:f>Leads!$A$5</c:f>
              <c:strCache>
                <c:ptCount val="1"/>
                <c:pt idx="0">
                  <c:v>Paid Search</c:v>
                </c:pt>
              </c:strCache>
            </c:strRef>
          </c:tx>
          <c:spPr>
            <a:solidFill>
              <a:srgbClr val="00C9A8"/>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Leads!$B$5:$M$5</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ser>
          <c:idx val="4"/>
          <c:order val="4"/>
          <c:tx>
            <c:strRef>
              <c:f>Leads!$A$6</c:f>
              <c:strCache>
                <c:ptCount val="1"/>
                <c:pt idx="0">
                  <c:v>Referrals</c:v>
                </c:pt>
              </c:strCache>
            </c:strRef>
          </c:tx>
          <c:spPr>
            <a:solidFill>
              <a:srgbClr val="E3FBFA"/>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Leads!$B$6:$M$6</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ser>
          <c:idx val="5"/>
          <c:order val="5"/>
          <c:tx>
            <c:strRef>
              <c:f>Leads!$A$7</c:f>
              <c:strCache>
                <c:ptCount val="1"/>
                <c:pt idx="0">
                  <c:v>Social Media</c:v>
                </c:pt>
              </c:strCache>
            </c:strRef>
          </c:tx>
          <c:spPr>
            <a:solidFill>
              <a:srgbClr val="67D3E1"/>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Leads!$B$7:$M$7</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ser>
          <c:idx val="6"/>
          <c:order val="6"/>
          <c:tx>
            <c:strRef>
              <c:f>Leads!$A$8</c:f>
              <c:strCache>
                <c:ptCount val="1"/>
                <c:pt idx="0">
                  <c:v>Other Campaigns</c:v>
                </c:pt>
              </c:strCache>
            </c:strRef>
          </c:tx>
          <c:spPr>
            <a:solidFill>
              <a:srgbClr val="FF3E4D"/>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Leads!$B$8:$M$8</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ser>
          <c:idx val="7"/>
          <c:order val="7"/>
          <c:tx>
            <c:strRef>
              <c:f>Leads!$A$9</c:f>
              <c:strCache>
                <c:ptCount val="1"/>
                <c:pt idx="0">
                  <c:v>Offline Sources</c:v>
                </c:pt>
              </c:strCache>
            </c:strRef>
          </c:tx>
          <c:spPr>
            <a:solidFill>
              <a:srgbClr val="6D6ED7"/>
            </a:solidFill>
          </c:spPr>
          <c:invertIfNegative val="0"/>
          <c:cat>
            <c:strRef>
              <c:f>Leads!$B$1:$M$1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Leads!$B$9:$M$9</c:f>
              <c:numCache>
                <c:formatCode>General</c:formatCode>
                <c:ptCount val="12"/>
                <c:pt idx="0">
                  <c:v>10.0</c:v>
                </c:pt>
                <c:pt idx="1">
                  <c:v>15.0</c:v>
                </c:pt>
                <c:pt idx="2">
                  <c:v>20.0</c:v>
                </c:pt>
                <c:pt idx="3">
                  <c:v>25.0</c:v>
                </c:pt>
                <c:pt idx="4">
                  <c:v>30.0</c:v>
                </c:pt>
                <c:pt idx="5">
                  <c:v>35.0</c:v>
                </c:pt>
                <c:pt idx="6">
                  <c:v>40.0</c:v>
                </c:pt>
                <c:pt idx="7">
                  <c:v>45.0</c:v>
                </c:pt>
                <c:pt idx="8">
                  <c:v>50.0</c:v>
                </c:pt>
                <c:pt idx="9">
                  <c:v>55.0</c:v>
                </c:pt>
                <c:pt idx="10">
                  <c:v>60.0</c:v>
                </c:pt>
                <c:pt idx="11">
                  <c:v>65.0</c:v>
                </c:pt>
              </c:numCache>
            </c:numRef>
          </c:val>
        </c:ser>
        <c:dLbls>
          <c:showLegendKey val="0"/>
          <c:showVal val="0"/>
          <c:showCatName val="0"/>
          <c:showSerName val="0"/>
          <c:showPercent val="0"/>
          <c:showBubbleSize val="0"/>
        </c:dLbls>
        <c:gapWidth val="150"/>
        <c:overlap val="100"/>
        <c:axId val="-178687680"/>
        <c:axId val="-178684416"/>
      </c:barChart>
      <c:catAx>
        <c:axId val="-178687680"/>
        <c:scaling>
          <c:orientation val="minMax"/>
        </c:scaling>
        <c:delete val="0"/>
        <c:axPos val="b"/>
        <c:numFmt formatCode="mmm\-yy" sourceLinked="0"/>
        <c:majorTickMark val="out"/>
        <c:minorTickMark val="none"/>
        <c:tickLblPos val="nextTo"/>
        <c:crossAx val="-178684416"/>
        <c:crosses val="autoZero"/>
        <c:auto val="1"/>
        <c:lblAlgn val="ctr"/>
        <c:lblOffset val="100"/>
        <c:noMultiLvlLbl val="0"/>
      </c:catAx>
      <c:valAx>
        <c:axId val="-178684416"/>
        <c:scaling>
          <c:orientation val="minMax"/>
        </c:scaling>
        <c:delete val="0"/>
        <c:axPos val="l"/>
        <c:majorGridlines/>
        <c:numFmt formatCode="General" sourceLinked="1"/>
        <c:majorTickMark val="out"/>
        <c:minorTickMark val="none"/>
        <c:tickLblPos val="nextTo"/>
        <c:crossAx val="-178687680"/>
        <c:crosses val="autoZero"/>
        <c:crossBetween val="between"/>
      </c:valAx>
    </c:plotArea>
    <c:legend>
      <c:legendPos val="r"/>
      <c:overlay val="0"/>
    </c:legend>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1">
              <a:defRPr/>
            </a:pPr>
            <a:r>
              <a:rPr lang="en-US" b="1"/>
              <a:t>Total Leads Generated</a:t>
            </a:r>
          </a:p>
        </c:rich>
      </c:tx>
      <c:overlay val="0"/>
    </c:title>
    <c:autoTitleDeleted val="0"/>
    <c:plotArea>
      <c:layout/>
      <c:barChart>
        <c:barDir val="col"/>
        <c:grouping val="clustered"/>
        <c:varyColors val="0"/>
        <c:ser>
          <c:idx val="0"/>
          <c:order val="0"/>
          <c:tx>
            <c:strRef>
              <c:f>Leads!$A$13</c:f>
              <c:strCache>
                <c:ptCount val="1"/>
                <c:pt idx="0">
                  <c:v>Total</c:v>
                </c:pt>
              </c:strCache>
            </c:strRef>
          </c:tx>
          <c:spPr>
            <a:solidFill>
              <a:srgbClr val="67D3E1"/>
            </a:solidFill>
            <a:ln>
              <a:noFill/>
            </a:ln>
          </c:spPr>
          <c:invertIfNegative val="0"/>
          <c:cat>
            <c:strRef>
              <c:f>Leads!$B$12:$M$12</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Leads!$B$13:$M$13</c:f>
              <c:numCache>
                <c:formatCode>General</c:formatCode>
                <c:ptCount val="12"/>
                <c:pt idx="0">
                  <c:v>80.0</c:v>
                </c:pt>
                <c:pt idx="1">
                  <c:v>120.0</c:v>
                </c:pt>
                <c:pt idx="2">
                  <c:v>160.0</c:v>
                </c:pt>
                <c:pt idx="3">
                  <c:v>200.0</c:v>
                </c:pt>
                <c:pt idx="4">
                  <c:v>240.0</c:v>
                </c:pt>
                <c:pt idx="5">
                  <c:v>280.0</c:v>
                </c:pt>
                <c:pt idx="6">
                  <c:v>320.0</c:v>
                </c:pt>
                <c:pt idx="7">
                  <c:v>365.0</c:v>
                </c:pt>
                <c:pt idx="8">
                  <c:v>410.0</c:v>
                </c:pt>
                <c:pt idx="9">
                  <c:v>455.0</c:v>
                </c:pt>
                <c:pt idx="10">
                  <c:v>500.0</c:v>
                </c:pt>
                <c:pt idx="11">
                  <c:v>545.0</c:v>
                </c:pt>
              </c:numCache>
            </c:numRef>
          </c:val>
        </c:ser>
        <c:dLbls>
          <c:showLegendKey val="0"/>
          <c:showVal val="0"/>
          <c:showCatName val="0"/>
          <c:showSerName val="0"/>
          <c:showPercent val="0"/>
          <c:showBubbleSize val="0"/>
        </c:dLbls>
        <c:gapWidth val="150"/>
        <c:axId val="-178666240"/>
        <c:axId val="-178663488"/>
      </c:barChart>
      <c:catAx>
        <c:axId val="-178666240"/>
        <c:scaling>
          <c:orientation val="minMax"/>
        </c:scaling>
        <c:delete val="0"/>
        <c:axPos val="b"/>
        <c:numFmt formatCode="mmm\-yy" sourceLinked="0"/>
        <c:majorTickMark val="out"/>
        <c:minorTickMark val="none"/>
        <c:tickLblPos val="nextTo"/>
        <c:crossAx val="-178663488"/>
        <c:crosses val="autoZero"/>
        <c:auto val="1"/>
        <c:lblAlgn val="ctr"/>
        <c:lblOffset val="100"/>
        <c:noMultiLvlLbl val="0"/>
      </c:catAx>
      <c:valAx>
        <c:axId val="-178663488"/>
        <c:scaling>
          <c:orientation val="minMax"/>
        </c:scaling>
        <c:delete val="0"/>
        <c:axPos val="l"/>
        <c:majorGridlines/>
        <c:numFmt formatCode="General" sourceLinked="1"/>
        <c:majorTickMark val="out"/>
        <c:minorTickMark val="none"/>
        <c:tickLblPos val="nextTo"/>
        <c:crossAx val="-178666240"/>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a:t>Marketing-Generated Customers by Source</a:t>
            </a:r>
          </a:p>
        </c:rich>
      </c:tx>
      <c:overlay val="0"/>
    </c:title>
    <c:autoTitleDeleted val="0"/>
    <c:plotArea>
      <c:layout/>
      <c:barChart>
        <c:barDir val="col"/>
        <c:grouping val="stacked"/>
        <c:varyColors val="0"/>
        <c:ser>
          <c:idx val="0"/>
          <c:order val="0"/>
          <c:tx>
            <c:strRef>
              <c:f>Customers!$A$2</c:f>
              <c:strCache>
                <c:ptCount val="1"/>
                <c:pt idx="0">
                  <c:v>Direct Traffic</c:v>
                </c:pt>
              </c:strCache>
            </c:strRef>
          </c:tx>
          <c:spPr>
            <a:solidFill>
              <a:srgbClr val="5DE2D4"/>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Customers!$B$2:$M$2</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1"/>
          <c:order val="1"/>
          <c:tx>
            <c:strRef>
              <c:f>Customers!$A$3</c:f>
              <c:strCache>
                <c:ptCount val="1"/>
                <c:pt idx="0">
                  <c:v>Email Marketing</c:v>
                </c:pt>
              </c:strCache>
            </c:strRef>
          </c:tx>
          <c:spPr>
            <a:solidFill>
              <a:srgbClr val="FF7045"/>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Customers!$B$3:$M$3</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2"/>
          <c:order val="2"/>
          <c:tx>
            <c:strRef>
              <c:f>Customers!$A$4</c:f>
              <c:strCache>
                <c:ptCount val="1"/>
                <c:pt idx="0">
                  <c:v>Organic Search</c:v>
                </c:pt>
              </c:strCache>
            </c:strRef>
          </c:tx>
          <c:spPr>
            <a:solidFill>
              <a:srgbClr val="FFC900"/>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Customers!$B$4:$M$4</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3"/>
          <c:order val="3"/>
          <c:tx>
            <c:strRef>
              <c:f>Customers!$A$5</c:f>
              <c:strCache>
                <c:ptCount val="1"/>
                <c:pt idx="0">
                  <c:v>Paid Search</c:v>
                </c:pt>
              </c:strCache>
            </c:strRef>
          </c:tx>
          <c:spPr>
            <a:solidFill>
              <a:srgbClr val="00CFA9"/>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Customers!$B$5:$M$5</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4"/>
          <c:order val="4"/>
          <c:tx>
            <c:strRef>
              <c:f>Customers!$A$6</c:f>
              <c:strCache>
                <c:ptCount val="1"/>
                <c:pt idx="0">
                  <c:v>Referrals</c:v>
                </c:pt>
              </c:strCache>
            </c:strRef>
          </c:tx>
          <c:spPr>
            <a:solidFill>
              <a:srgbClr val="E3FBFA"/>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Customers!$B$6:$M$6</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5"/>
          <c:order val="5"/>
          <c:tx>
            <c:strRef>
              <c:f>Customers!$A$7</c:f>
              <c:strCache>
                <c:ptCount val="1"/>
                <c:pt idx="0">
                  <c:v>Social Media</c:v>
                </c:pt>
              </c:strCache>
            </c:strRef>
          </c:tx>
          <c:spPr>
            <a:solidFill>
              <a:srgbClr val="67D3E1"/>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Customers!$B$7:$M$7</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6"/>
          <c:order val="6"/>
          <c:tx>
            <c:strRef>
              <c:f>Customers!$A$8</c:f>
              <c:strCache>
                <c:ptCount val="1"/>
                <c:pt idx="0">
                  <c:v>Other Campaigns</c:v>
                </c:pt>
              </c:strCache>
            </c:strRef>
          </c:tx>
          <c:spPr>
            <a:solidFill>
              <a:srgbClr val="FF3977"/>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Customers!$B$8:$M$8</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ser>
          <c:idx val="7"/>
          <c:order val="7"/>
          <c:tx>
            <c:strRef>
              <c:f>Customers!$A$9</c:f>
              <c:strCache>
                <c:ptCount val="1"/>
                <c:pt idx="0">
                  <c:v>Offline Sources</c:v>
                </c:pt>
              </c:strCache>
            </c:strRef>
          </c:tx>
          <c:spPr>
            <a:solidFill>
              <a:srgbClr val="6D6ED7"/>
            </a:solidFill>
          </c:spPr>
          <c:invertIfNegative val="0"/>
          <c:cat>
            <c:strRef>
              <c:f>Customers!$B$1:$M$1</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Customers!$B$9:$M$9</c:f>
              <c:numCache>
                <c:formatCode>General</c:formatCode>
                <c:ptCount val="12"/>
                <c:pt idx="0">
                  <c:v>1.0</c:v>
                </c:pt>
                <c:pt idx="1">
                  <c:v>2.0</c:v>
                </c:pt>
                <c:pt idx="2">
                  <c:v>2.0</c:v>
                </c:pt>
                <c:pt idx="3">
                  <c:v>2.0</c:v>
                </c:pt>
                <c:pt idx="4">
                  <c:v>2.0</c:v>
                </c:pt>
                <c:pt idx="5">
                  <c:v>3.0</c:v>
                </c:pt>
                <c:pt idx="6">
                  <c:v>3.0</c:v>
                </c:pt>
                <c:pt idx="7">
                  <c:v>3.0</c:v>
                </c:pt>
                <c:pt idx="8">
                  <c:v>4.0</c:v>
                </c:pt>
                <c:pt idx="9">
                  <c:v>4.0</c:v>
                </c:pt>
                <c:pt idx="10">
                  <c:v>4.0</c:v>
                </c:pt>
                <c:pt idx="11">
                  <c:v>6.0</c:v>
                </c:pt>
              </c:numCache>
            </c:numRef>
          </c:val>
        </c:ser>
        <c:dLbls>
          <c:showLegendKey val="0"/>
          <c:showVal val="0"/>
          <c:showCatName val="0"/>
          <c:showSerName val="0"/>
          <c:showPercent val="0"/>
          <c:showBubbleSize val="0"/>
        </c:dLbls>
        <c:gapWidth val="150"/>
        <c:overlap val="100"/>
        <c:axId val="-178616432"/>
        <c:axId val="-178613168"/>
      </c:barChart>
      <c:catAx>
        <c:axId val="-178616432"/>
        <c:scaling>
          <c:orientation val="minMax"/>
        </c:scaling>
        <c:delete val="0"/>
        <c:axPos val="b"/>
        <c:numFmt formatCode="mmm\-yy" sourceLinked="0"/>
        <c:majorTickMark val="out"/>
        <c:minorTickMark val="none"/>
        <c:tickLblPos val="nextTo"/>
        <c:crossAx val="-178613168"/>
        <c:crosses val="autoZero"/>
        <c:auto val="1"/>
        <c:lblAlgn val="ctr"/>
        <c:lblOffset val="100"/>
        <c:noMultiLvlLbl val="0"/>
      </c:catAx>
      <c:valAx>
        <c:axId val="-178613168"/>
        <c:scaling>
          <c:orientation val="minMax"/>
        </c:scaling>
        <c:delete val="0"/>
        <c:axPos val="l"/>
        <c:majorGridlines/>
        <c:numFmt formatCode="General" sourceLinked="1"/>
        <c:majorTickMark val="out"/>
        <c:minorTickMark val="none"/>
        <c:tickLblPos val="nextTo"/>
        <c:crossAx val="-178616432"/>
        <c:crosses val="autoZero"/>
        <c:crossBetween val="between"/>
      </c:valAx>
    </c:plotArea>
    <c:legend>
      <c:legendPos val="r"/>
      <c:overlay val="0"/>
    </c:legend>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1">
              <a:defRPr sz="1400" b="1"/>
            </a:pPr>
            <a:r>
              <a:rPr lang="en-US" sz="1400" b="1"/>
              <a:t>Total Customers Generated by Marketing</a:t>
            </a:r>
          </a:p>
        </c:rich>
      </c:tx>
      <c:overlay val="0"/>
    </c:title>
    <c:autoTitleDeleted val="0"/>
    <c:plotArea>
      <c:layout/>
      <c:barChart>
        <c:barDir val="col"/>
        <c:grouping val="clustered"/>
        <c:varyColors val="0"/>
        <c:ser>
          <c:idx val="0"/>
          <c:order val="0"/>
          <c:tx>
            <c:strRef>
              <c:f>Customers!$A$13</c:f>
              <c:strCache>
                <c:ptCount val="1"/>
                <c:pt idx="0">
                  <c:v>Total</c:v>
                </c:pt>
              </c:strCache>
            </c:strRef>
          </c:tx>
          <c:spPr>
            <a:solidFill>
              <a:srgbClr val="00CFA9"/>
            </a:solidFill>
          </c:spPr>
          <c:invertIfNegative val="0"/>
          <c:cat>
            <c:strRef>
              <c:f>Customers!$B$12:$M$12</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Customers!$B$13:$M$13</c:f>
              <c:numCache>
                <c:formatCode>General</c:formatCode>
                <c:ptCount val="12"/>
                <c:pt idx="0">
                  <c:v>8.0</c:v>
                </c:pt>
                <c:pt idx="1">
                  <c:v>16.0</c:v>
                </c:pt>
                <c:pt idx="2">
                  <c:v>16.0</c:v>
                </c:pt>
                <c:pt idx="3">
                  <c:v>16.0</c:v>
                </c:pt>
                <c:pt idx="4">
                  <c:v>16.0</c:v>
                </c:pt>
                <c:pt idx="5">
                  <c:v>24.0</c:v>
                </c:pt>
                <c:pt idx="6">
                  <c:v>24.0</c:v>
                </c:pt>
                <c:pt idx="7">
                  <c:v>24.0</c:v>
                </c:pt>
                <c:pt idx="8">
                  <c:v>32.0</c:v>
                </c:pt>
                <c:pt idx="9">
                  <c:v>32.0</c:v>
                </c:pt>
                <c:pt idx="10">
                  <c:v>32.0</c:v>
                </c:pt>
                <c:pt idx="11">
                  <c:v>48.0</c:v>
                </c:pt>
              </c:numCache>
            </c:numRef>
          </c:val>
        </c:ser>
        <c:dLbls>
          <c:showLegendKey val="0"/>
          <c:showVal val="0"/>
          <c:showCatName val="0"/>
          <c:showSerName val="0"/>
          <c:showPercent val="0"/>
          <c:showBubbleSize val="0"/>
        </c:dLbls>
        <c:gapWidth val="150"/>
        <c:axId val="-178595584"/>
        <c:axId val="-178592832"/>
      </c:barChart>
      <c:catAx>
        <c:axId val="-178595584"/>
        <c:scaling>
          <c:orientation val="minMax"/>
        </c:scaling>
        <c:delete val="0"/>
        <c:axPos val="b"/>
        <c:numFmt formatCode="mmm\-yy" sourceLinked="0"/>
        <c:majorTickMark val="out"/>
        <c:minorTickMark val="none"/>
        <c:tickLblPos val="nextTo"/>
        <c:crossAx val="-178592832"/>
        <c:crosses val="autoZero"/>
        <c:auto val="1"/>
        <c:lblAlgn val="ctr"/>
        <c:lblOffset val="100"/>
        <c:noMultiLvlLbl val="0"/>
      </c:catAx>
      <c:valAx>
        <c:axId val="-178592832"/>
        <c:scaling>
          <c:orientation val="minMax"/>
        </c:scaling>
        <c:delete val="0"/>
        <c:axPos val="l"/>
        <c:majorGridlines/>
        <c:numFmt formatCode="General" sourceLinked="1"/>
        <c:majorTickMark val="out"/>
        <c:minorTickMark val="none"/>
        <c:tickLblPos val="nextTo"/>
        <c:crossAx val="-178595584"/>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a:pPr>
            <a:r>
              <a:rPr lang="en-US" sz="1400" b="1"/>
              <a:t>% of Customers from Marketing</a:t>
            </a:r>
          </a:p>
        </c:rich>
      </c:tx>
      <c:overlay val="1"/>
    </c:title>
    <c:autoTitleDeleted val="0"/>
    <c:plotArea>
      <c:layout>
        <c:manualLayout>
          <c:layoutTarget val="inner"/>
          <c:xMode val="edge"/>
          <c:yMode val="edge"/>
          <c:x val="0.0856645071264826"/>
          <c:y val="0.216086956521739"/>
          <c:w val="0.868765872620353"/>
          <c:h val="0.603051009928107"/>
        </c:manualLayout>
      </c:layout>
      <c:lineChart>
        <c:grouping val="standard"/>
        <c:varyColors val="0"/>
        <c:ser>
          <c:idx val="0"/>
          <c:order val="0"/>
          <c:tx>
            <c:strRef>
              <c:f>Customers!$A$18</c:f>
              <c:strCache>
                <c:ptCount val="1"/>
                <c:pt idx="0">
                  <c:v>% Customers from Marketing</c:v>
                </c:pt>
              </c:strCache>
            </c:strRef>
          </c:tx>
          <c:spPr>
            <a:ln>
              <a:solidFill>
                <a:srgbClr val="FF7045"/>
              </a:solidFill>
            </a:ln>
          </c:spPr>
          <c:marker>
            <c:spPr>
              <a:solidFill>
                <a:srgbClr val="67D3E1"/>
              </a:solidFill>
            </c:spPr>
          </c:marker>
          <c:cat>
            <c:strRef>
              <c:f>Customers!$B$16:$M$16</c:f>
              <c:strCache>
                <c:ptCount val="12"/>
                <c:pt idx="0">
                  <c:v>Jan-YY</c:v>
                </c:pt>
                <c:pt idx="1">
                  <c:v>Feb-YY</c:v>
                </c:pt>
                <c:pt idx="2">
                  <c:v>Mar-YY</c:v>
                </c:pt>
                <c:pt idx="3">
                  <c:v>Apr-YY</c:v>
                </c:pt>
                <c:pt idx="4">
                  <c:v>May-YY</c:v>
                </c:pt>
                <c:pt idx="5">
                  <c:v>Jun-YY</c:v>
                </c:pt>
                <c:pt idx="6">
                  <c:v>Jul-YY</c:v>
                </c:pt>
                <c:pt idx="7">
                  <c:v>Aug-YY</c:v>
                </c:pt>
                <c:pt idx="8">
                  <c:v>Sep-YY</c:v>
                </c:pt>
                <c:pt idx="9">
                  <c:v>Oct-YY</c:v>
                </c:pt>
                <c:pt idx="10">
                  <c:v>Nov-YY</c:v>
                </c:pt>
                <c:pt idx="11">
                  <c:v>Dec-YY</c:v>
                </c:pt>
              </c:strCache>
            </c:strRef>
          </c:cat>
          <c:val>
            <c:numRef>
              <c:f>Customers!$B$18:$M$18</c:f>
              <c:numCache>
                <c:formatCode>0%</c:formatCode>
                <c:ptCount val="12"/>
                <c:pt idx="0">
                  <c:v>0.4</c:v>
                </c:pt>
                <c:pt idx="1">
                  <c:v>0.8</c:v>
                </c:pt>
                <c:pt idx="2">
                  <c:v>0.533333333333333</c:v>
                </c:pt>
                <c:pt idx="3">
                  <c:v>0.533333333333333</c:v>
                </c:pt>
                <c:pt idx="4">
                  <c:v>0.533333333333333</c:v>
                </c:pt>
                <c:pt idx="5">
                  <c:v>0.685714285714286</c:v>
                </c:pt>
                <c:pt idx="6">
                  <c:v>0.685714285714286</c:v>
                </c:pt>
                <c:pt idx="7">
                  <c:v>0.6</c:v>
                </c:pt>
                <c:pt idx="8">
                  <c:v>0.8</c:v>
                </c:pt>
                <c:pt idx="9">
                  <c:v>0.8</c:v>
                </c:pt>
                <c:pt idx="10">
                  <c:v>0.711111111111111</c:v>
                </c:pt>
                <c:pt idx="11">
                  <c:v>0.96</c:v>
                </c:pt>
              </c:numCache>
            </c:numRef>
          </c:val>
          <c:smooth val="0"/>
        </c:ser>
        <c:dLbls>
          <c:showLegendKey val="0"/>
          <c:showVal val="0"/>
          <c:showCatName val="0"/>
          <c:showSerName val="0"/>
          <c:showPercent val="0"/>
          <c:showBubbleSize val="0"/>
        </c:dLbls>
        <c:marker val="1"/>
        <c:smooth val="0"/>
        <c:axId val="-178573216"/>
        <c:axId val="-178570736"/>
      </c:lineChart>
      <c:catAx>
        <c:axId val="-178573216"/>
        <c:scaling>
          <c:orientation val="minMax"/>
        </c:scaling>
        <c:delete val="0"/>
        <c:axPos val="b"/>
        <c:numFmt formatCode="mmm\-yy" sourceLinked="0"/>
        <c:majorTickMark val="out"/>
        <c:minorTickMark val="none"/>
        <c:tickLblPos val="nextTo"/>
        <c:crossAx val="-178570736"/>
        <c:crosses val="autoZero"/>
        <c:auto val="1"/>
        <c:lblAlgn val="ctr"/>
        <c:lblOffset val="100"/>
        <c:noMultiLvlLbl val="0"/>
      </c:catAx>
      <c:valAx>
        <c:axId val="-178570736"/>
        <c:scaling>
          <c:orientation val="minMax"/>
        </c:scaling>
        <c:delete val="0"/>
        <c:axPos val="l"/>
        <c:majorGridlines/>
        <c:numFmt formatCode="0%" sourceLinked="1"/>
        <c:majorTickMark val="out"/>
        <c:minorTickMark val="none"/>
        <c:tickLblPos val="nextTo"/>
        <c:crossAx val="-178573216"/>
        <c:crosses val="autoZero"/>
        <c:crossBetween val="between"/>
      </c:valAx>
    </c:plotArea>
    <c:plotVisOnly val="1"/>
    <c:dispBlanksAs val="gap"/>
    <c:showDLblsOverMax val="0"/>
  </c:chart>
  <c:txPr>
    <a:bodyPr/>
    <a:lstStyle/>
    <a:p>
      <a:pPr>
        <a:defRPr sz="1000" b="0" i="0" u="none" strike="noStrike" baseline="0">
          <a:solidFill>
            <a:srgbClr val="000000"/>
          </a:solidFill>
          <a:latin typeface="Avenir Next" charset="0"/>
          <a:ea typeface="Avenir Next" charset="0"/>
          <a:cs typeface="Avenir Next" charset="0"/>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 Id="rId2"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 Id="rId2"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 Id="rId2" Type="http://schemas.openxmlformats.org/officeDocument/2006/relationships/chart" Target="../charts/chart8.xml"/><Relationship Id="rId3"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 Id="rId2" Type="http://schemas.openxmlformats.org/officeDocument/2006/relationships/chart" Target="../charts/chart11.xml"/><Relationship Id="rId3"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0</xdr:col>
      <xdr:colOff>25400</xdr:colOff>
      <xdr:row>5</xdr:row>
      <xdr:rowOff>12700</xdr:rowOff>
    </xdr:from>
    <xdr:to>
      <xdr:col>9</xdr:col>
      <xdr:colOff>0</xdr:colOff>
      <xdr:row>51</xdr:row>
      <xdr:rowOff>88900</xdr:rowOff>
    </xdr:to>
    <xdr:pic>
      <xdr:nvPicPr>
        <xdr:cNvPr id="3" name="Picture 2"/>
        <xdr:cNvPicPr>
          <a:picLocks noChangeAspect="1"/>
        </xdr:cNvPicPr>
      </xdr:nvPicPr>
      <xdr:blipFill>
        <a:blip xmlns:r="http://schemas.openxmlformats.org/officeDocument/2006/relationships" r:embed="rId1"/>
        <a:stretch>
          <a:fillRect/>
        </a:stretch>
      </xdr:blipFill>
      <xdr:spPr>
        <a:xfrm>
          <a:off x="25400" y="901700"/>
          <a:ext cx="7404100" cy="8255000"/>
        </a:xfrm>
        <a:prstGeom prst="rect">
          <a:avLst/>
        </a:prstGeom>
        <a:ln>
          <a:solidFill>
            <a:srgbClr val="00C9A8"/>
          </a:solidFill>
        </a:ln>
      </xdr:spPr>
    </xdr:pic>
    <xdr:clientData/>
  </xdr:twoCellAnchor>
  <xdr:twoCellAnchor editAs="oneCell">
    <xdr:from>
      <xdr:col>2</xdr:col>
      <xdr:colOff>800100</xdr:colOff>
      <xdr:row>0</xdr:row>
      <xdr:rowOff>12700</xdr:rowOff>
    </xdr:from>
    <xdr:to>
      <xdr:col>6</xdr:col>
      <xdr:colOff>51384</xdr:colOff>
      <xdr:row>5</xdr:row>
      <xdr:rowOff>115377</xdr:rowOff>
    </xdr:to>
    <xdr:pic>
      <xdr:nvPicPr>
        <xdr:cNvPr id="5" name="Picture 4"/>
        <xdr:cNvPicPr>
          <a:picLocks noChangeAspect="1"/>
        </xdr:cNvPicPr>
      </xdr:nvPicPr>
      <xdr:blipFill>
        <a:blip xmlns:r="http://schemas.openxmlformats.org/officeDocument/2006/relationships" r:embed="rId2"/>
        <a:stretch>
          <a:fillRect/>
        </a:stretch>
      </xdr:blipFill>
      <xdr:spPr>
        <a:xfrm>
          <a:off x="2451100" y="12700"/>
          <a:ext cx="2553284" cy="9916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13</xdr:row>
      <xdr:rowOff>0</xdr:rowOff>
    </xdr:from>
    <xdr:to>
      <xdr:col>9</xdr:col>
      <xdr:colOff>457200</xdr:colOff>
      <xdr:row>36</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36</xdr:row>
      <xdr:rowOff>146050</xdr:rowOff>
    </xdr:from>
    <xdr:to>
      <xdr:col>9</xdr:col>
      <xdr:colOff>482600</xdr:colOff>
      <xdr:row>59</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723901</xdr:colOff>
      <xdr:row>16</xdr:row>
      <xdr:rowOff>25400</xdr:rowOff>
    </xdr:from>
    <xdr:to>
      <xdr:col>9</xdr:col>
      <xdr:colOff>80380</xdr:colOff>
      <xdr:row>43</xdr:row>
      <xdr:rowOff>16076</xdr:rowOff>
    </xdr:to>
    <xdr:graphicFrame macro="">
      <xdr:nvGraphicFramePr>
        <xdr:cNvPr id="313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723578</xdr:colOff>
      <xdr:row>45</xdr:row>
      <xdr:rowOff>88900</xdr:rowOff>
    </xdr:from>
    <xdr:to>
      <xdr:col>8</xdr:col>
      <xdr:colOff>192911</xdr:colOff>
      <xdr:row>73</xdr:row>
      <xdr:rowOff>32152</xdr:rowOff>
    </xdr:to>
    <xdr:graphicFrame macro="">
      <xdr:nvGraphicFramePr>
        <xdr:cNvPr id="313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215900</xdr:colOff>
      <xdr:row>14</xdr:row>
      <xdr:rowOff>165100</xdr:rowOff>
    </xdr:from>
    <xdr:to>
      <xdr:col>11</xdr:col>
      <xdr:colOff>114300</xdr:colOff>
      <xdr:row>36</xdr:row>
      <xdr:rowOff>101600</xdr:rowOff>
    </xdr:to>
    <xdr:graphicFrame macro="">
      <xdr:nvGraphicFramePr>
        <xdr:cNvPr id="415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342900</xdr:colOff>
      <xdr:row>40</xdr:row>
      <xdr:rowOff>139700</xdr:rowOff>
    </xdr:from>
    <xdr:to>
      <xdr:col>7</xdr:col>
      <xdr:colOff>139700</xdr:colOff>
      <xdr:row>55</xdr:row>
      <xdr:rowOff>0</xdr:rowOff>
    </xdr:to>
    <xdr:graphicFrame macro="">
      <xdr:nvGraphicFramePr>
        <xdr:cNvPr id="4155"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330200</xdr:colOff>
      <xdr:row>18</xdr:row>
      <xdr:rowOff>127000</xdr:rowOff>
    </xdr:from>
    <xdr:to>
      <xdr:col>8</xdr:col>
      <xdr:colOff>927100</xdr:colOff>
      <xdr:row>39</xdr:row>
      <xdr:rowOff>0</xdr:rowOff>
    </xdr:to>
    <xdr:graphicFrame macro="">
      <xdr:nvGraphicFramePr>
        <xdr:cNvPr id="519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330200</xdr:colOff>
      <xdr:row>39</xdr:row>
      <xdr:rowOff>152400</xdr:rowOff>
    </xdr:from>
    <xdr:to>
      <xdr:col>8</xdr:col>
      <xdr:colOff>762000</xdr:colOff>
      <xdr:row>62</xdr:row>
      <xdr:rowOff>190500</xdr:rowOff>
    </xdr:to>
    <xdr:graphicFrame macro="">
      <xdr:nvGraphicFramePr>
        <xdr:cNvPr id="519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317500</xdr:colOff>
      <xdr:row>64</xdr:row>
      <xdr:rowOff>101600</xdr:rowOff>
    </xdr:from>
    <xdr:to>
      <xdr:col>8</xdr:col>
      <xdr:colOff>711200</xdr:colOff>
      <xdr:row>86</xdr:row>
      <xdr:rowOff>101600</xdr:rowOff>
    </xdr:to>
    <xdr:graphicFrame macro="">
      <xdr:nvGraphicFramePr>
        <xdr:cNvPr id="5199"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11</xdr:row>
      <xdr:rowOff>0</xdr:rowOff>
    </xdr:from>
    <xdr:to>
      <xdr:col>7</xdr:col>
      <xdr:colOff>873125</xdr:colOff>
      <xdr:row>30</xdr:row>
      <xdr:rowOff>31750</xdr:rowOff>
    </xdr:to>
    <xdr:graphicFrame macro="">
      <xdr:nvGraphicFramePr>
        <xdr:cNvPr id="622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31</xdr:row>
      <xdr:rowOff>158749</xdr:rowOff>
    </xdr:from>
    <xdr:to>
      <xdr:col>7</xdr:col>
      <xdr:colOff>904875</xdr:colOff>
      <xdr:row>49</xdr:row>
      <xdr:rowOff>79374</xdr:rowOff>
    </xdr:to>
    <xdr:graphicFrame macro="">
      <xdr:nvGraphicFramePr>
        <xdr:cNvPr id="62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xdr:colOff>
      <xdr:row>50</xdr:row>
      <xdr:rowOff>174624</xdr:rowOff>
    </xdr:from>
    <xdr:to>
      <xdr:col>7</xdr:col>
      <xdr:colOff>920751</xdr:colOff>
      <xdr:row>68</xdr:row>
      <xdr:rowOff>126999</xdr:rowOff>
    </xdr:to>
    <xdr:graphicFrame macro="">
      <xdr:nvGraphicFramePr>
        <xdr:cNvPr id="6223"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olstice">
  <a:themeElements>
    <a:clrScheme name="Solstice">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Solstice">
      <a:fillStyleLst>
        <a:solidFill>
          <a:schemeClr val="phClr"/>
        </a:solidFill>
        <a:gradFill rotWithShape="1">
          <a:gsLst>
            <a:gs pos="0">
              <a:schemeClr val="phClr">
                <a:tint val="35000"/>
                <a:satMod val="253000"/>
              </a:schemeClr>
            </a:gs>
            <a:gs pos="50000">
              <a:schemeClr val="phClr">
                <a:tint val="42000"/>
                <a:satMod val="255000"/>
              </a:schemeClr>
            </a:gs>
            <a:gs pos="97000">
              <a:schemeClr val="phClr">
                <a:tint val="53000"/>
                <a:satMod val="260000"/>
              </a:schemeClr>
            </a:gs>
            <a:gs pos="100000">
              <a:schemeClr val="phClr">
                <a:tint val="56000"/>
                <a:satMod val="275000"/>
              </a:schemeClr>
            </a:gs>
          </a:gsLst>
          <a:path path="circle">
            <a:fillToRect l="50000" t="50000" r="50000" b="50000"/>
          </a:path>
        </a:gradFill>
        <a:gradFill rotWithShape="1">
          <a:gsLst>
            <a:gs pos="0">
              <a:schemeClr val="phClr">
                <a:tint val="92000"/>
                <a:satMod val="170000"/>
              </a:schemeClr>
            </a:gs>
            <a:gs pos="15000">
              <a:schemeClr val="phClr">
                <a:tint val="92000"/>
                <a:shade val="99000"/>
                <a:satMod val="170000"/>
              </a:schemeClr>
            </a:gs>
            <a:gs pos="62000">
              <a:schemeClr val="phClr">
                <a:tint val="96000"/>
                <a:shade val="80000"/>
                <a:satMod val="170000"/>
              </a:schemeClr>
            </a:gs>
            <a:gs pos="97000">
              <a:schemeClr val="phClr">
                <a:tint val="98000"/>
                <a:shade val="63000"/>
                <a:satMod val="170000"/>
              </a:schemeClr>
            </a:gs>
            <a:gs pos="100000">
              <a:schemeClr val="phClr">
                <a:shade val="62000"/>
                <a:satMod val="170000"/>
              </a:schemeClr>
            </a:gs>
          </a:gsLst>
          <a:path path="circle">
            <a:fillToRect l="50000" t="50000" r="50000" b="50000"/>
          </a:path>
        </a:gradFill>
      </a:fillStyleLst>
      <a:lnStyleLst>
        <a:ln w="9525" cap="flat" cmpd="sng" algn="ctr">
          <a:solidFill>
            <a:schemeClr val="phClr"/>
          </a:solidFill>
          <a:prstDash val="solid"/>
        </a:ln>
        <a:ln w="25400" cap="flat" cmpd="sng" algn="ctr">
          <a:solidFill>
            <a:schemeClr val="phClr"/>
          </a:solidFill>
          <a:prstDash val="solid"/>
        </a:ln>
        <a:ln w="25400" cap="flat" cmpd="sng" algn="ctr">
          <a:solidFill>
            <a:schemeClr val="phClr"/>
          </a:solidFill>
          <a:prstDash val="solid"/>
        </a:ln>
      </a:lnStyleLst>
      <a:effectStyleLst>
        <a:effectStyle>
          <a:effectLst>
            <a:outerShdw blurRad="63500" dist="25400" dir="5400000" rotWithShape="0">
              <a:srgbClr val="000000">
                <a:alpha val="43137"/>
              </a:srgbClr>
            </a:outerShdw>
          </a:effectLst>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8700000"/>
            </a:lightRig>
          </a:scene3d>
          <a:sp3d contourW="12700">
            <a:bevelT w="0" h="0"/>
            <a:contourClr>
              <a:schemeClr val="phClr">
                <a:shade val="80000"/>
              </a:schemeClr>
            </a:contourClr>
          </a:sp3d>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5400000"/>
            </a:lightRig>
          </a:scene3d>
          <a:sp3d contourW="12700">
            <a:bevelT w="25400" h="50800" prst="angle"/>
            <a:contourClr>
              <a:schemeClr val="phClr"/>
            </a:contourClr>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1">
            <a:duotone>
              <a:schemeClr val="phClr">
                <a:shade val="9000"/>
                <a:satMod val="300000"/>
              </a:schemeClr>
              <a:schemeClr val="phClr">
                <a:tint val="90000"/>
                <a:satMod val="225000"/>
              </a:schemeClr>
            </a:duotone>
          </a:blip>
          <a:tile tx="0" ty="0" sx="90000" sy="90000" flip="xy" algn="tl"/>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5"/>
  <sheetViews>
    <sheetView tabSelected="1" workbookViewId="0"/>
  </sheetViews>
  <sheetFormatPr baseColWidth="10" defaultRowHeight="17" x14ac:dyDescent="0.25"/>
  <cols>
    <col min="1" max="1" width="4.5" style="5" customWidth="1"/>
    <col min="2" max="2" width="24.6640625" style="20" customWidth="1"/>
    <col min="3" max="3" width="117.5" style="13" customWidth="1"/>
    <col min="4" max="16384" width="10.83203125" style="5"/>
  </cols>
  <sheetData>
    <row r="1" spans="2:3" ht="25" customHeight="1" x14ac:dyDescent="0.25"/>
    <row r="2" spans="2:3" ht="51" x14ac:dyDescent="0.25">
      <c r="B2" s="27" t="s">
        <v>45</v>
      </c>
      <c r="C2" s="14" t="s">
        <v>46</v>
      </c>
    </row>
    <row r="3" spans="2:3" x14ac:dyDescent="0.25">
      <c r="B3" s="21"/>
      <c r="C3" s="15"/>
    </row>
    <row r="4" spans="2:3" ht="34" x14ac:dyDescent="0.25">
      <c r="B4" s="21" t="s">
        <v>47</v>
      </c>
      <c r="C4" s="14" t="s">
        <v>48</v>
      </c>
    </row>
    <row r="5" spans="2:3" ht="34" x14ac:dyDescent="0.25">
      <c r="B5" s="21" t="s">
        <v>49</v>
      </c>
      <c r="C5" s="14" t="s">
        <v>50</v>
      </c>
    </row>
    <row r="7" spans="2:3" ht="68" x14ac:dyDescent="0.25">
      <c r="B7" s="26" t="s">
        <v>51</v>
      </c>
      <c r="C7" s="16" t="s">
        <v>52</v>
      </c>
    </row>
    <row r="8" spans="2:3" x14ac:dyDescent="0.25">
      <c r="B8" s="23"/>
      <c r="C8" s="17"/>
    </row>
    <row r="9" spans="2:3" ht="34" x14ac:dyDescent="0.25">
      <c r="B9" s="22" t="s">
        <v>53</v>
      </c>
      <c r="C9" s="16" t="s">
        <v>54</v>
      </c>
    </row>
    <row r="10" spans="2:3" ht="51" x14ac:dyDescent="0.25">
      <c r="B10" s="22" t="s">
        <v>55</v>
      </c>
      <c r="C10" s="16" t="s">
        <v>56</v>
      </c>
    </row>
    <row r="12" spans="2:3" ht="85" x14ac:dyDescent="0.25">
      <c r="B12" s="28" t="s">
        <v>20</v>
      </c>
      <c r="C12" s="18" t="s">
        <v>57</v>
      </c>
    </row>
    <row r="13" spans="2:3" x14ac:dyDescent="0.25">
      <c r="B13" s="25"/>
      <c r="C13" s="19"/>
    </row>
    <row r="14" spans="2:3" ht="34" x14ac:dyDescent="0.25">
      <c r="B14" s="24" t="s">
        <v>58</v>
      </c>
      <c r="C14" s="18" t="s">
        <v>59</v>
      </c>
    </row>
    <row r="15" spans="2:3" ht="34" x14ac:dyDescent="0.25">
      <c r="B15" s="24" t="s">
        <v>60</v>
      </c>
      <c r="C15" s="18"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workbookViewId="0"/>
  </sheetViews>
  <sheetFormatPr baseColWidth="10" defaultColWidth="8.83203125" defaultRowHeight="17" x14ac:dyDescent="0.25"/>
  <cols>
    <col min="1" max="1" width="12" style="3" customWidth="1"/>
    <col min="2" max="13" width="12.1640625" style="5" customWidth="1"/>
    <col min="14" max="14" width="8.83203125" style="5"/>
    <col min="15" max="15" width="16.5" style="5" customWidth="1"/>
    <col min="16" max="16" width="8.83203125" style="5"/>
    <col min="17" max="17" width="47.6640625" style="5" customWidth="1"/>
    <col min="18" max="16384" width="8.83203125" style="5"/>
  </cols>
  <sheetData>
    <row r="1" spans="1:17" s="3" customFormat="1" x14ac:dyDescent="0.25">
      <c r="B1" s="4" t="s">
        <v>29</v>
      </c>
      <c r="C1" s="4" t="s">
        <v>30</v>
      </c>
      <c r="D1" s="4" t="s">
        <v>31</v>
      </c>
      <c r="E1" s="4" t="s">
        <v>32</v>
      </c>
      <c r="F1" s="4" t="s">
        <v>33</v>
      </c>
      <c r="G1" s="4" t="s">
        <v>34</v>
      </c>
      <c r="H1" s="4" t="s">
        <v>35</v>
      </c>
      <c r="I1" s="4" t="s">
        <v>36</v>
      </c>
      <c r="J1" s="4" t="s">
        <v>37</v>
      </c>
      <c r="K1" s="4" t="s">
        <v>38</v>
      </c>
      <c r="L1" s="4" t="s">
        <v>39</v>
      </c>
      <c r="M1" s="4" t="s">
        <v>40</v>
      </c>
      <c r="O1" s="3" t="s">
        <v>22</v>
      </c>
      <c r="Q1" s="3" t="s">
        <v>13</v>
      </c>
    </row>
    <row r="2" spans="1:17" x14ac:dyDescent="0.25">
      <c r="A2" s="3" t="s">
        <v>23</v>
      </c>
      <c r="B2" s="5">
        <v>200</v>
      </c>
      <c r="C2" s="5">
        <v>300</v>
      </c>
      <c r="D2" s="5">
        <v>400</v>
      </c>
      <c r="E2" s="5">
        <v>500</v>
      </c>
      <c r="F2" s="5">
        <v>550</v>
      </c>
      <c r="G2" s="5">
        <v>600</v>
      </c>
      <c r="H2" s="5">
        <v>650</v>
      </c>
      <c r="I2" s="5">
        <v>700</v>
      </c>
      <c r="J2" s="5">
        <v>800</v>
      </c>
      <c r="K2" s="5">
        <v>900</v>
      </c>
      <c r="L2" s="5">
        <v>950</v>
      </c>
      <c r="M2" s="5">
        <v>1000</v>
      </c>
      <c r="O2" s="6">
        <f t="shared" ref="O2:O7" si="0">(M2-L2)/L2</f>
        <v>5.2631578947368418E-2</v>
      </c>
      <c r="Q2" s="5" t="s">
        <v>24</v>
      </c>
    </row>
    <row r="3" spans="1:17" x14ac:dyDescent="0.25">
      <c r="A3" s="3" t="s">
        <v>8</v>
      </c>
      <c r="B3" s="5">
        <v>100</v>
      </c>
      <c r="C3" s="5">
        <v>100</v>
      </c>
      <c r="D3" s="5">
        <v>200</v>
      </c>
      <c r="E3" s="5">
        <v>200</v>
      </c>
      <c r="F3" s="5">
        <v>300</v>
      </c>
      <c r="G3" s="5">
        <v>300</v>
      </c>
      <c r="H3" s="5">
        <v>400</v>
      </c>
      <c r="I3" s="5">
        <v>400</v>
      </c>
      <c r="J3" s="5">
        <v>500</v>
      </c>
      <c r="K3" s="5">
        <v>500</v>
      </c>
      <c r="L3" s="5">
        <v>600</v>
      </c>
      <c r="M3" s="5">
        <v>700</v>
      </c>
      <c r="O3" s="6">
        <f t="shared" si="0"/>
        <v>0.16666666666666666</v>
      </c>
      <c r="Q3" s="5" t="s">
        <v>44</v>
      </c>
    </row>
    <row r="4" spans="1:17" x14ac:dyDescent="0.25">
      <c r="A4" s="3" t="s">
        <v>9</v>
      </c>
      <c r="B4" s="5">
        <v>100</v>
      </c>
      <c r="C4" s="5">
        <v>100</v>
      </c>
      <c r="D4" s="5">
        <v>200</v>
      </c>
      <c r="E4" s="5">
        <v>200</v>
      </c>
      <c r="F4" s="5">
        <v>300</v>
      </c>
      <c r="G4" s="5">
        <v>300</v>
      </c>
      <c r="H4" s="5">
        <v>400</v>
      </c>
      <c r="I4" s="5">
        <v>400</v>
      </c>
      <c r="J4" s="5">
        <v>500</v>
      </c>
      <c r="K4" s="5">
        <v>500</v>
      </c>
      <c r="L4" s="5">
        <v>600</v>
      </c>
      <c r="M4" s="5">
        <v>700</v>
      </c>
      <c r="O4" s="6">
        <f t="shared" si="0"/>
        <v>0.16666666666666666</v>
      </c>
      <c r="Q4" s="5" t="s">
        <v>43</v>
      </c>
    </row>
    <row r="5" spans="1:17" x14ac:dyDescent="0.25">
      <c r="A5" s="3" t="s">
        <v>28</v>
      </c>
      <c r="B5" s="5">
        <v>100</v>
      </c>
      <c r="C5" s="5">
        <v>100</v>
      </c>
      <c r="D5" s="5">
        <v>100</v>
      </c>
      <c r="E5" s="5">
        <v>100</v>
      </c>
      <c r="F5" s="5">
        <v>200</v>
      </c>
      <c r="G5" s="5">
        <v>200</v>
      </c>
      <c r="H5" s="5">
        <v>200</v>
      </c>
      <c r="I5" s="5">
        <v>200</v>
      </c>
      <c r="J5" s="5">
        <v>200</v>
      </c>
      <c r="K5" s="5">
        <v>200</v>
      </c>
      <c r="L5" s="5">
        <v>200</v>
      </c>
      <c r="M5" s="5">
        <v>200</v>
      </c>
      <c r="O5" s="6">
        <f t="shared" si="0"/>
        <v>0</v>
      </c>
      <c r="Q5" s="5" t="s">
        <v>41</v>
      </c>
    </row>
    <row r="6" spans="1:17" x14ac:dyDescent="0.25">
      <c r="A6" s="3" t="s">
        <v>10</v>
      </c>
      <c r="B6" s="5">
        <v>100</v>
      </c>
      <c r="C6" s="5">
        <v>100</v>
      </c>
      <c r="D6" s="5">
        <v>200</v>
      </c>
      <c r="E6" s="5">
        <v>200</v>
      </c>
      <c r="F6" s="5">
        <v>300</v>
      </c>
      <c r="G6" s="5">
        <v>300</v>
      </c>
      <c r="H6" s="5">
        <v>400</v>
      </c>
      <c r="I6" s="5">
        <v>400</v>
      </c>
      <c r="J6" s="5">
        <v>500</v>
      </c>
      <c r="K6" s="5">
        <v>500</v>
      </c>
      <c r="L6" s="5">
        <v>600</v>
      </c>
      <c r="M6" s="5">
        <v>700</v>
      </c>
      <c r="O6" s="6">
        <f t="shared" si="0"/>
        <v>0.16666666666666666</v>
      </c>
      <c r="Q6" s="5" t="s">
        <v>12</v>
      </c>
    </row>
    <row r="7" spans="1:17" x14ac:dyDescent="0.25">
      <c r="A7" s="3" t="s">
        <v>11</v>
      </c>
      <c r="B7" s="5">
        <v>0</v>
      </c>
      <c r="C7" s="5">
        <v>0</v>
      </c>
      <c r="D7" s="5">
        <v>10</v>
      </c>
      <c r="E7" s="5">
        <v>10</v>
      </c>
      <c r="F7" s="5">
        <v>20</v>
      </c>
      <c r="G7" s="5">
        <v>40</v>
      </c>
      <c r="H7" s="5">
        <v>50</v>
      </c>
      <c r="I7" s="5">
        <v>60</v>
      </c>
      <c r="J7" s="5">
        <v>70</v>
      </c>
      <c r="K7" s="5">
        <v>80</v>
      </c>
      <c r="L7" s="5">
        <v>90</v>
      </c>
      <c r="M7" s="5">
        <v>100</v>
      </c>
      <c r="O7" s="6">
        <f t="shared" si="0"/>
        <v>0.1111111111111111</v>
      </c>
      <c r="Q7" s="5" t="s">
        <v>42</v>
      </c>
    </row>
    <row r="9" spans="1:17" s="3" customFormat="1" x14ac:dyDescent="0.25">
      <c r="B9" s="4" t="str">
        <f>B1</f>
        <v>Jan-YY</v>
      </c>
      <c r="C9" s="4" t="str">
        <f t="shared" ref="C9:O9" si="1">C1</f>
        <v>Feb-YY</v>
      </c>
      <c r="D9" s="4" t="str">
        <f t="shared" si="1"/>
        <v>Mar-YY</v>
      </c>
      <c r="E9" s="4" t="str">
        <f t="shared" si="1"/>
        <v>Apr-YY</v>
      </c>
      <c r="F9" s="4" t="str">
        <f t="shared" si="1"/>
        <v>May-YY</v>
      </c>
      <c r="G9" s="4" t="str">
        <f t="shared" si="1"/>
        <v>Jun-YY</v>
      </c>
      <c r="H9" s="4" t="str">
        <f t="shared" si="1"/>
        <v>Jul-YY</v>
      </c>
      <c r="I9" s="4" t="str">
        <f t="shared" si="1"/>
        <v>Aug-YY</v>
      </c>
      <c r="J9" s="4" t="str">
        <f t="shared" si="1"/>
        <v>Sep-YY</v>
      </c>
      <c r="K9" s="4" t="str">
        <f t="shared" si="1"/>
        <v>Oct-YY</v>
      </c>
      <c r="L9" s="4" t="str">
        <f t="shared" si="1"/>
        <v>Nov-YY</v>
      </c>
      <c r="M9" s="4" t="str">
        <f t="shared" si="1"/>
        <v>Dec-YY</v>
      </c>
      <c r="O9" s="4" t="str">
        <f t="shared" si="1"/>
        <v>MoM Growth</v>
      </c>
    </row>
    <row r="10" spans="1:17" x14ac:dyDescent="0.25">
      <c r="A10" s="3" t="s">
        <v>14</v>
      </c>
      <c r="B10" s="5">
        <f>SUM(B2:B7)</f>
        <v>600</v>
      </c>
      <c r="C10" s="5">
        <f t="shared" ref="C10:M10" si="2">SUM(C2:C7)</f>
        <v>700</v>
      </c>
      <c r="D10" s="5">
        <f t="shared" si="2"/>
        <v>1110</v>
      </c>
      <c r="E10" s="5">
        <f t="shared" si="2"/>
        <v>1210</v>
      </c>
      <c r="F10" s="5">
        <f t="shared" si="2"/>
        <v>1670</v>
      </c>
      <c r="G10" s="5">
        <f t="shared" si="2"/>
        <v>1740</v>
      </c>
      <c r="H10" s="5">
        <f t="shared" si="2"/>
        <v>2100</v>
      </c>
      <c r="I10" s="5">
        <f t="shared" si="2"/>
        <v>2160</v>
      </c>
      <c r="J10" s="5">
        <f t="shared" si="2"/>
        <v>2570</v>
      </c>
      <c r="K10" s="5">
        <f t="shared" si="2"/>
        <v>2680</v>
      </c>
      <c r="L10" s="5">
        <f t="shared" si="2"/>
        <v>3040</v>
      </c>
      <c r="M10" s="5">
        <f t="shared" si="2"/>
        <v>3400</v>
      </c>
      <c r="O10" s="12">
        <f>(M10-L10)/L10</f>
        <v>0.11842105263157894</v>
      </c>
    </row>
  </sheetData>
  <phoneticPr fontId="2" type="noConversion"/>
  <pageMargins left="0.7" right="0.7" top="0.75" bottom="0.75" header="0.3" footer="0.3"/>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workbookViewId="0"/>
  </sheetViews>
  <sheetFormatPr baseColWidth="10" defaultColWidth="8.83203125" defaultRowHeight="17" x14ac:dyDescent="0.25"/>
  <cols>
    <col min="1" max="1" width="20.33203125" style="3" customWidth="1"/>
    <col min="2" max="13" width="13.83203125" style="5" customWidth="1"/>
    <col min="14" max="14" width="8.83203125" style="5"/>
    <col min="15" max="15" width="16.1640625" style="5" customWidth="1"/>
    <col min="16" max="16384" width="8.83203125" style="5"/>
  </cols>
  <sheetData>
    <row r="1" spans="1:15" s="3" customFormat="1" x14ac:dyDescent="0.25">
      <c r="B1" s="4" t="s">
        <v>29</v>
      </c>
      <c r="C1" s="4" t="s">
        <v>30</v>
      </c>
      <c r="D1" s="4" t="s">
        <v>31</v>
      </c>
      <c r="E1" s="4" t="s">
        <v>32</v>
      </c>
      <c r="F1" s="4" t="s">
        <v>33</v>
      </c>
      <c r="G1" s="4" t="s">
        <v>34</v>
      </c>
      <c r="H1" s="4" t="s">
        <v>35</v>
      </c>
      <c r="I1" s="4" t="s">
        <v>36</v>
      </c>
      <c r="J1" s="4" t="s">
        <v>37</v>
      </c>
      <c r="K1" s="4" t="s">
        <v>38</v>
      </c>
      <c r="L1" s="4" t="s">
        <v>39</v>
      </c>
      <c r="M1" s="4" t="s">
        <v>40</v>
      </c>
      <c r="O1" s="3" t="s">
        <v>22</v>
      </c>
    </row>
    <row r="2" spans="1:15" x14ac:dyDescent="0.25">
      <c r="A2" s="7" t="s">
        <v>2</v>
      </c>
      <c r="B2" s="5">
        <v>50</v>
      </c>
      <c r="C2" s="5">
        <v>60</v>
      </c>
      <c r="D2" s="5">
        <v>70</v>
      </c>
      <c r="E2" s="5">
        <v>80</v>
      </c>
      <c r="F2" s="5">
        <v>90</v>
      </c>
      <c r="G2" s="5">
        <v>100</v>
      </c>
      <c r="H2" s="5">
        <v>110</v>
      </c>
      <c r="I2" s="5">
        <v>120</v>
      </c>
      <c r="J2" s="5">
        <v>130</v>
      </c>
      <c r="K2" s="5">
        <v>140</v>
      </c>
      <c r="L2" s="5">
        <v>150</v>
      </c>
      <c r="M2" s="5">
        <v>160</v>
      </c>
      <c r="O2" s="6">
        <f>(M2-L2)/L2</f>
        <v>6.6666666666666666E-2</v>
      </c>
    </row>
    <row r="3" spans="1:15" x14ac:dyDescent="0.25">
      <c r="A3" s="7" t="s">
        <v>4</v>
      </c>
      <c r="B3" s="5">
        <v>50</v>
      </c>
      <c r="C3" s="5">
        <v>60</v>
      </c>
      <c r="D3" s="5">
        <v>70</v>
      </c>
      <c r="E3" s="5">
        <v>80</v>
      </c>
      <c r="F3" s="5">
        <v>90</v>
      </c>
      <c r="G3" s="5">
        <v>100</v>
      </c>
      <c r="H3" s="5">
        <v>110</v>
      </c>
      <c r="I3" s="5">
        <v>120</v>
      </c>
      <c r="J3" s="5">
        <v>130</v>
      </c>
      <c r="K3" s="5">
        <v>140</v>
      </c>
      <c r="L3" s="5">
        <v>150</v>
      </c>
      <c r="M3" s="5">
        <v>160</v>
      </c>
      <c r="O3" s="6">
        <f t="shared" ref="O3:O8" si="0">(M3-L3)/L3</f>
        <v>6.6666666666666666E-2</v>
      </c>
    </row>
    <row r="4" spans="1:15" x14ac:dyDescent="0.25">
      <c r="A4" s="7" t="s">
        <v>7</v>
      </c>
      <c r="B4" s="5">
        <v>50</v>
      </c>
      <c r="C4" s="5">
        <v>60</v>
      </c>
      <c r="D4" s="5">
        <v>70</v>
      </c>
      <c r="E4" s="5">
        <v>80</v>
      </c>
      <c r="F4" s="5">
        <v>90</v>
      </c>
      <c r="G4" s="5">
        <v>100</v>
      </c>
      <c r="H4" s="5">
        <v>110</v>
      </c>
      <c r="I4" s="5">
        <v>120</v>
      </c>
      <c r="J4" s="5">
        <v>130</v>
      </c>
      <c r="K4" s="5">
        <v>140</v>
      </c>
      <c r="L4" s="5">
        <v>155</v>
      </c>
      <c r="M4" s="5">
        <v>170</v>
      </c>
      <c r="O4" s="6">
        <f t="shared" si="0"/>
        <v>9.6774193548387094E-2</v>
      </c>
    </row>
    <row r="5" spans="1:15" x14ac:dyDescent="0.25">
      <c r="A5" s="7" t="s">
        <v>3</v>
      </c>
      <c r="B5" s="5">
        <v>50</v>
      </c>
      <c r="C5" s="5">
        <v>60</v>
      </c>
      <c r="D5" s="5">
        <v>70</v>
      </c>
      <c r="E5" s="5">
        <v>80</v>
      </c>
      <c r="F5" s="5">
        <v>90</v>
      </c>
      <c r="G5" s="5">
        <v>100</v>
      </c>
      <c r="H5" s="5">
        <v>110</v>
      </c>
      <c r="I5" s="5">
        <v>120</v>
      </c>
      <c r="J5" s="5">
        <v>130</v>
      </c>
      <c r="K5" s="5">
        <v>140</v>
      </c>
      <c r="L5" s="5">
        <v>150</v>
      </c>
      <c r="M5" s="5">
        <v>160</v>
      </c>
      <c r="O5" s="6">
        <f t="shared" si="0"/>
        <v>6.6666666666666666E-2</v>
      </c>
    </row>
    <row r="6" spans="1:15" x14ac:dyDescent="0.25">
      <c r="A6" s="7" t="s">
        <v>6</v>
      </c>
      <c r="B6" s="5">
        <v>50</v>
      </c>
      <c r="C6" s="5">
        <v>60</v>
      </c>
      <c r="D6" s="5">
        <v>70</v>
      </c>
      <c r="E6" s="5">
        <v>80</v>
      </c>
      <c r="F6" s="5">
        <v>90</v>
      </c>
      <c r="G6" s="5">
        <v>100</v>
      </c>
      <c r="H6" s="5">
        <v>110</v>
      </c>
      <c r="I6" s="5">
        <v>120</v>
      </c>
      <c r="J6" s="5">
        <v>130</v>
      </c>
      <c r="K6" s="5">
        <v>140</v>
      </c>
      <c r="L6" s="5">
        <v>150</v>
      </c>
      <c r="M6" s="5">
        <v>160</v>
      </c>
      <c r="O6" s="6">
        <f t="shared" si="0"/>
        <v>6.6666666666666666E-2</v>
      </c>
    </row>
    <row r="7" spans="1:15" x14ac:dyDescent="0.25">
      <c r="A7" s="7" t="s">
        <v>5</v>
      </c>
      <c r="B7" s="5">
        <v>50</v>
      </c>
      <c r="C7" s="5">
        <v>60</v>
      </c>
      <c r="D7" s="5">
        <v>70</v>
      </c>
      <c r="E7" s="5">
        <v>80</v>
      </c>
      <c r="F7" s="5">
        <v>90</v>
      </c>
      <c r="G7" s="5">
        <v>100</v>
      </c>
      <c r="H7" s="5">
        <v>110</v>
      </c>
      <c r="I7" s="5">
        <v>120</v>
      </c>
      <c r="J7" s="5">
        <v>130</v>
      </c>
      <c r="K7" s="5">
        <v>140</v>
      </c>
      <c r="L7" s="5">
        <v>150</v>
      </c>
      <c r="M7" s="5">
        <v>160</v>
      </c>
      <c r="O7" s="6">
        <f t="shared" si="0"/>
        <v>6.6666666666666666E-2</v>
      </c>
    </row>
    <row r="8" spans="1:15" x14ac:dyDescent="0.25">
      <c r="A8" s="7" t="s">
        <v>1</v>
      </c>
      <c r="B8" s="5">
        <v>50</v>
      </c>
      <c r="C8" s="5">
        <v>60</v>
      </c>
      <c r="D8" s="5">
        <v>70</v>
      </c>
      <c r="E8" s="5">
        <v>80</v>
      </c>
      <c r="F8" s="5">
        <v>90</v>
      </c>
      <c r="G8" s="5">
        <v>100</v>
      </c>
      <c r="H8" s="5">
        <v>110</v>
      </c>
      <c r="I8" s="5">
        <v>120</v>
      </c>
      <c r="J8" s="5">
        <v>130</v>
      </c>
      <c r="K8" s="5">
        <v>140</v>
      </c>
      <c r="L8" s="5">
        <v>150</v>
      </c>
      <c r="M8" s="5">
        <v>160</v>
      </c>
      <c r="O8" s="6">
        <f t="shared" si="0"/>
        <v>6.6666666666666666E-2</v>
      </c>
    </row>
    <row r="9" spans="1:15" x14ac:dyDescent="0.25">
      <c r="A9" s="7" t="s">
        <v>0</v>
      </c>
      <c r="B9" s="5" t="s">
        <v>16</v>
      </c>
      <c r="C9" s="5" t="s">
        <v>16</v>
      </c>
      <c r="D9" s="5" t="s">
        <v>16</v>
      </c>
      <c r="E9" s="5" t="s">
        <v>16</v>
      </c>
      <c r="F9" s="5" t="s">
        <v>16</v>
      </c>
      <c r="G9" s="5" t="s">
        <v>16</v>
      </c>
      <c r="H9" s="5" t="s">
        <v>16</v>
      </c>
      <c r="I9" s="5" t="s">
        <v>16</v>
      </c>
      <c r="J9" s="5" t="s">
        <v>16</v>
      </c>
      <c r="K9" s="5" t="s">
        <v>16</v>
      </c>
      <c r="L9" s="5" t="s">
        <v>16</v>
      </c>
      <c r="M9" s="5" t="s">
        <v>16</v>
      </c>
      <c r="O9" s="6" t="s">
        <v>16</v>
      </c>
    </row>
    <row r="12" spans="1:15" s="3" customFormat="1" x14ac:dyDescent="0.25">
      <c r="B12" s="4" t="str">
        <f>B1</f>
        <v>Jan-YY</v>
      </c>
      <c r="C12" s="4" t="str">
        <f t="shared" ref="C12:M12" si="1">C1</f>
        <v>Feb-YY</v>
      </c>
      <c r="D12" s="4" t="str">
        <f t="shared" si="1"/>
        <v>Mar-YY</v>
      </c>
      <c r="E12" s="4" t="str">
        <f t="shared" si="1"/>
        <v>Apr-YY</v>
      </c>
      <c r="F12" s="4" t="str">
        <f t="shared" si="1"/>
        <v>May-YY</v>
      </c>
      <c r="G12" s="4" t="str">
        <f t="shared" si="1"/>
        <v>Jun-YY</v>
      </c>
      <c r="H12" s="4" t="str">
        <f t="shared" si="1"/>
        <v>Jul-YY</v>
      </c>
      <c r="I12" s="4" t="str">
        <f t="shared" si="1"/>
        <v>Aug-YY</v>
      </c>
      <c r="J12" s="4" t="str">
        <f t="shared" si="1"/>
        <v>Sep-YY</v>
      </c>
      <c r="K12" s="4" t="str">
        <f t="shared" si="1"/>
        <v>Oct-YY</v>
      </c>
      <c r="L12" s="4" t="str">
        <f t="shared" si="1"/>
        <v>Nov-YY</v>
      </c>
      <c r="M12" s="4" t="str">
        <f t="shared" si="1"/>
        <v>Dec-YY</v>
      </c>
      <c r="O12" s="4" t="str">
        <f>O1</f>
        <v>MoM Growth</v>
      </c>
    </row>
    <row r="13" spans="1:15" x14ac:dyDescent="0.25">
      <c r="A13" s="3" t="s">
        <v>14</v>
      </c>
      <c r="B13" s="5">
        <f>SUM(B2:B9)</f>
        <v>350</v>
      </c>
      <c r="C13" s="5">
        <f t="shared" ref="C13:M13" si="2">SUM(C2:C9)</f>
        <v>420</v>
      </c>
      <c r="D13" s="5">
        <f t="shared" si="2"/>
        <v>490</v>
      </c>
      <c r="E13" s="5">
        <f t="shared" si="2"/>
        <v>560</v>
      </c>
      <c r="F13" s="5">
        <f t="shared" si="2"/>
        <v>630</v>
      </c>
      <c r="G13" s="5">
        <f t="shared" si="2"/>
        <v>700</v>
      </c>
      <c r="H13" s="5">
        <f t="shared" si="2"/>
        <v>770</v>
      </c>
      <c r="I13" s="5">
        <f t="shared" si="2"/>
        <v>840</v>
      </c>
      <c r="J13" s="5">
        <f t="shared" si="2"/>
        <v>910</v>
      </c>
      <c r="K13" s="5">
        <f t="shared" si="2"/>
        <v>980</v>
      </c>
      <c r="L13" s="5">
        <f t="shared" si="2"/>
        <v>1055</v>
      </c>
      <c r="M13" s="5">
        <f t="shared" si="2"/>
        <v>1130</v>
      </c>
      <c r="O13" s="6">
        <f>(M13-L13)/L13</f>
        <v>7.1090047393364927E-2</v>
      </c>
    </row>
  </sheetData>
  <phoneticPr fontId="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sheetViews>
  <sheetFormatPr baseColWidth="10" defaultColWidth="8.83203125" defaultRowHeight="17" x14ac:dyDescent="0.25"/>
  <cols>
    <col min="1" max="1" width="20" style="3" customWidth="1"/>
    <col min="2" max="13" width="10.33203125" style="5" customWidth="1"/>
    <col min="14" max="14" width="8.83203125" style="5"/>
    <col min="15" max="15" width="12.5" style="5" customWidth="1"/>
    <col min="16" max="16384" width="8.83203125" style="5"/>
  </cols>
  <sheetData>
    <row r="1" spans="1:15" s="3" customFormat="1" x14ac:dyDescent="0.25">
      <c r="B1" s="4" t="s">
        <v>29</v>
      </c>
      <c r="C1" s="4" t="s">
        <v>30</v>
      </c>
      <c r="D1" s="4" t="s">
        <v>31</v>
      </c>
      <c r="E1" s="4" t="s">
        <v>32</v>
      </c>
      <c r="F1" s="4" t="s">
        <v>33</v>
      </c>
      <c r="G1" s="4" t="s">
        <v>34</v>
      </c>
      <c r="H1" s="4" t="s">
        <v>35</v>
      </c>
      <c r="I1" s="4" t="s">
        <v>36</v>
      </c>
      <c r="J1" s="4" t="s">
        <v>37</v>
      </c>
      <c r="K1" s="4" t="s">
        <v>38</v>
      </c>
      <c r="L1" s="4" t="s">
        <v>39</v>
      </c>
      <c r="M1" s="4" t="s">
        <v>40</v>
      </c>
      <c r="O1" s="3" t="s">
        <v>22</v>
      </c>
    </row>
    <row r="2" spans="1:15" x14ac:dyDescent="0.25">
      <c r="A2" s="7" t="s">
        <v>2</v>
      </c>
      <c r="B2" s="5">
        <v>10</v>
      </c>
      <c r="C2" s="5">
        <v>15</v>
      </c>
      <c r="D2" s="5">
        <v>20</v>
      </c>
      <c r="E2" s="5">
        <v>25</v>
      </c>
      <c r="F2" s="5">
        <v>30</v>
      </c>
      <c r="G2" s="5">
        <v>35</v>
      </c>
      <c r="H2" s="5">
        <v>40</v>
      </c>
      <c r="I2" s="5">
        <v>45</v>
      </c>
      <c r="J2" s="5">
        <v>50</v>
      </c>
      <c r="K2" s="5">
        <v>55</v>
      </c>
      <c r="L2" s="5">
        <v>60</v>
      </c>
      <c r="M2" s="5">
        <v>65</v>
      </c>
      <c r="O2" s="6">
        <f>(M2-L2)/L2</f>
        <v>8.3333333333333329E-2</v>
      </c>
    </row>
    <row r="3" spans="1:15" x14ac:dyDescent="0.25">
      <c r="A3" s="7" t="s">
        <v>4</v>
      </c>
      <c r="B3" s="5">
        <v>10</v>
      </c>
      <c r="C3" s="5">
        <v>15</v>
      </c>
      <c r="D3" s="5">
        <v>20</v>
      </c>
      <c r="E3" s="5">
        <v>25</v>
      </c>
      <c r="F3" s="5">
        <v>30</v>
      </c>
      <c r="G3" s="5">
        <v>35</v>
      </c>
      <c r="H3" s="5">
        <v>40</v>
      </c>
      <c r="I3" s="5">
        <v>45</v>
      </c>
      <c r="J3" s="5">
        <v>50</v>
      </c>
      <c r="K3" s="5">
        <v>55</v>
      </c>
      <c r="L3" s="5">
        <v>60</v>
      </c>
      <c r="M3" s="5">
        <v>65</v>
      </c>
      <c r="O3" s="6">
        <f t="shared" ref="O3:O8" si="0">(M3-L3)/L3</f>
        <v>8.3333333333333329E-2</v>
      </c>
    </row>
    <row r="4" spans="1:15" x14ac:dyDescent="0.25">
      <c r="A4" s="7" t="s">
        <v>7</v>
      </c>
      <c r="B4" s="5">
        <v>10</v>
      </c>
      <c r="C4" s="5">
        <v>15</v>
      </c>
      <c r="D4" s="5">
        <v>20</v>
      </c>
      <c r="E4" s="5">
        <v>25</v>
      </c>
      <c r="F4" s="5">
        <v>30</v>
      </c>
      <c r="G4" s="5">
        <v>35</v>
      </c>
      <c r="H4" s="5">
        <v>40</v>
      </c>
      <c r="I4" s="5">
        <v>50</v>
      </c>
      <c r="J4" s="5">
        <v>60</v>
      </c>
      <c r="K4" s="5">
        <v>70</v>
      </c>
      <c r="L4" s="5">
        <v>80</v>
      </c>
      <c r="M4" s="5">
        <v>90</v>
      </c>
      <c r="O4" s="6">
        <f t="shared" si="0"/>
        <v>0.125</v>
      </c>
    </row>
    <row r="5" spans="1:15" x14ac:dyDescent="0.25">
      <c r="A5" s="7" t="s">
        <v>3</v>
      </c>
      <c r="B5" s="5">
        <v>10</v>
      </c>
      <c r="C5" s="5">
        <v>15</v>
      </c>
      <c r="D5" s="5">
        <v>20</v>
      </c>
      <c r="E5" s="5">
        <v>25</v>
      </c>
      <c r="F5" s="5">
        <v>30</v>
      </c>
      <c r="G5" s="5">
        <v>35</v>
      </c>
      <c r="H5" s="5">
        <v>40</v>
      </c>
      <c r="I5" s="5">
        <v>45</v>
      </c>
      <c r="J5" s="5">
        <v>50</v>
      </c>
      <c r="K5" s="5">
        <v>55</v>
      </c>
      <c r="L5" s="5">
        <v>60</v>
      </c>
      <c r="M5" s="5">
        <v>65</v>
      </c>
      <c r="O5" s="6">
        <f t="shared" si="0"/>
        <v>8.3333333333333329E-2</v>
      </c>
    </row>
    <row r="6" spans="1:15" x14ac:dyDescent="0.25">
      <c r="A6" s="7" t="s">
        <v>6</v>
      </c>
      <c r="B6" s="5">
        <v>10</v>
      </c>
      <c r="C6" s="5">
        <v>15</v>
      </c>
      <c r="D6" s="5">
        <v>20</v>
      </c>
      <c r="E6" s="5">
        <v>25</v>
      </c>
      <c r="F6" s="5">
        <v>30</v>
      </c>
      <c r="G6" s="5">
        <v>35</v>
      </c>
      <c r="H6" s="5">
        <v>40</v>
      </c>
      <c r="I6" s="5">
        <v>45</v>
      </c>
      <c r="J6" s="5">
        <v>50</v>
      </c>
      <c r="K6" s="5">
        <v>55</v>
      </c>
      <c r="L6" s="5">
        <v>60</v>
      </c>
      <c r="M6" s="5">
        <v>65</v>
      </c>
      <c r="O6" s="6">
        <f t="shared" si="0"/>
        <v>8.3333333333333329E-2</v>
      </c>
    </row>
    <row r="7" spans="1:15" x14ac:dyDescent="0.25">
      <c r="A7" s="7" t="s">
        <v>5</v>
      </c>
      <c r="B7" s="5">
        <v>10</v>
      </c>
      <c r="C7" s="5">
        <v>15</v>
      </c>
      <c r="D7" s="5">
        <v>20</v>
      </c>
      <c r="E7" s="5">
        <v>25</v>
      </c>
      <c r="F7" s="5">
        <v>30</v>
      </c>
      <c r="G7" s="5">
        <v>35</v>
      </c>
      <c r="H7" s="5">
        <v>40</v>
      </c>
      <c r="I7" s="5">
        <v>45</v>
      </c>
      <c r="J7" s="5">
        <v>50</v>
      </c>
      <c r="K7" s="5">
        <v>55</v>
      </c>
      <c r="L7" s="5">
        <v>60</v>
      </c>
      <c r="M7" s="5">
        <v>65</v>
      </c>
      <c r="O7" s="6">
        <f t="shared" si="0"/>
        <v>8.3333333333333329E-2</v>
      </c>
    </row>
    <row r="8" spans="1:15" x14ac:dyDescent="0.25">
      <c r="A8" s="7" t="s">
        <v>1</v>
      </c>
      <c r="B8" s="5">
        <v>10</v>
      </c>
      <c r="C8" s="5">
        <v>15</v>
      </c>
      <c r="D8" s="5">
        <v>20</v>
      </c>
      <c r="E8" s="5">
        <v>25</v>
      </c>
      <c r="F8" s="5">
        <v>30</v>
      </c>
      <c r="G8" s="5">
        <v>35</v>
      </c>
      <c r="H8" s="5">
        <v>40</v>
      </c>
      <c r="I8" s="5">
        <v>45</v>
      </c>
      <c r="J8" s="5">
        <v>50</v>
      </c>
      <c r="K8" s="5">
        <v>55</v>
      </c>
      <c r="L8" s="5">
        <v>60</v>
      </c>
      <c r="M8" s="5">
        <v>65</v>
      </c>
      <c r="O8" s="6">
        <f t="shared" si="0"/>
        <v>8.3333333333333329E-2</v>
      </c>
    </row>
    <row r="9" spans="1:15" x14ac:dyDescent="0.25">
      <c r="A9" s="7" t="s">
        <v>0</v>
      </c>
      <c r="B9" s="5">
        <v>10</v>
      </c>
      <c r="C9" s="5">
        <v>15</v>
      </c>
      <c r="D9" s="5">
        <v>20</v>
      </c>
      <c r="E9" s="5">
        <v>25</v>
      </c>
      <c r="F9" s="5">
        <v>30</v>
      </c>
      <c r="G9" s="5">
        <v>35</v>
      </c>
      <c r="H9" s="5">
        <v>40</v>
      </c>
      <c r="I9" s="5">
        <v>45</v>
      </c>
      <c r="J9" s="5">
        <v>50</v>
      </c>
      <c r="K9" s="5">
        <v>55</v>
      </c>
      <c r="L9" s="5">
        <v>60</v>
      </c>
      <c r="M9" s="5">
        <v>65</v>
      </c>
      <c r="O9" s="6" t="s">
        <v>16</v>
      </c>
    </row>
    <row r="12" spans="1:15" s="3" customFormat="1" x14ac:dyDescent="0.25">
      <c r="B12" s="4" t="str">
        <f>B1</f>
        <v>Jan-YY</v>
      </c>
      <c r="C12" s="4" t="str">
        <f t="shared" ref="C12:M12" si="1">C1</f>
        <v>Feb-YY</v>
      </c>
      <c r="D12" s="4" t="str">
        <f t="shared" si="1"/>
        <v>Mar-YY</v>
      </c>
      <c r="E12" s="4" t="str">
        <f t="shared" si="1"/>
        <v>Apr-YY</v>
      </c>
      <c r="F12" s="4" t="str">
        <f t="shared" si="1"/>
        <v>May-YY</v>
      </c>
      <c r="G12" s="4" t="str">
        <f t="shared" si="1"/>
        <v>Jun-YY</v>
      </c>
      <c r="H12" s="4" t="str">
        <f t="shared" si="1"/>
        <v>Jul-YY</v>
      </c>
      <c r="I12" s="4" t="str">
        <f t="shared" si="1"/>
        <v>Aug-YY</v>
      </c>
      <c r="J12" s="4" t="str">
        <f t="shared" si="1"/>
        <v>Sep-YY</v>
      </c>
      <c r="K12" s="4" t="str">
        <f t="shared" si="1"/>
        <v>Oct-YY</v>
      </c>
      <c r="L12" s="4" t="str">
        <f t="shared" si="1"/>
        <v>Nov-YY</v>
      </c>
      <c r="M12" s="4" t="str">
        <f t="shared" si="1"/>
        <v>Dec-YY</v>
      </c>
      <c r="O12" s="4" t="str">
        <f>O1</f>
        <v>MoM Growth</v>
      </c>
    </row>
    <row r="13" spans="1:15" x14ac:dyDescent="0.25">
      <c r="A13" s="3" t="s">
        <v>14</v>
      </c>
      <c r="B13" s="5">
        <f>SUM(B2:B9)</f>
        <v>80</v>
      </c>
      <c r="C13" s="5">
        <f t="shared" ref="C13:M13" si="2">SUM(C2:C9)</f>
        <v>120</v>
      </c>
      <c r="D13" s="5">
        <f t="shared" si="2"/>
        <v>160</v>
      </c>
      <c r="E13" s="5">
        <f t="shared" si="2"/>
        <v>200</v>
      </c>
      <c r="F13" s="5">
        <f t="shared" si="2"/>
        <v>240</v>
      </c>
      <c r="G13" s="5">
        <f t="shared" si="2"/>
        <v>280</v>
      </c>
      <c r="H13" s="5">
        <f t="shared" si="2"/>
        <v>320</v>
      </c>
      <c r="I13" s="5">
        <f t="shared" si="2"/>
        <v>365</v>
      </c>
      <c r="J13" s="5">
        <f t="shared" si="2"/>
        <v>410</v>
      </c>
      <c r="K13" s="5">
        <f t="shared" si="2"/>
        <v>455</v>
      </c>
      <c r="L13" s="5">
        <f t="shared" si="2"/>
        <v>500</v>
      </c>
      <c r="M13" s="8">
        <f t="shared" si="2"/>
        <v>545</v>
      </c>
      <c r="O13" s="9">
        <f>(M13-L13)/L13</f>
        <v>0.09</v>
      </c>
    </row>
    <row r="14" spans="1:15" x14ac:dyDescent="0.25">
      <c r="A14" s="3" t="s">
        <v>15</v>
      </c>
      <c r="B14" s="5">
        <f>SUM(B2:B8)</f>
        <v>70</v>
      </c>
      <c r="C14" s="5">
        <f t="shared" ref="C14:M14" si="3">SUM(C2:C8)</f>
        <v>105</v>
      </c>
      <c r="D14" s="5">
        <f t="shared" si="3"/>
        <v>140</v>
      </c>
      <c r="E14" s="5">
        <f t="shared" si="3"/>
        <v>175</v>
      </c>
      <c r="F14" s="5">
        <f t="shared" si="3"/>
        <v>210</v>
      </c>
      <c r="G14" s="5">
        <f t="shared" si="3"/>
        <v>245</v>
      </c>
      <c r="H14" s="5">
        <f t="shared" si="3"/>
        <v>280</v>
      </c>
      <c r="I14" s="5">
        <f t="shared" si="3"/>
        <v>320</v>
      </c>
      <c r="J14" s="5">
        <f t="shared" si="3"/>
        <v>360</v>
      </c>
      <c r="K14" s="5">
        <f t="shared" si="3"/>
        <v>400</v>
      </c>
      <c r="L14" s="5">
        <f t="shared" si="3"/>
        <v>440</v>
      </c>
      <c r="M14" s="5">
        <f t="shared" si="3"/>
        <v>480</v>
      </c>
      <c r="O14" s="6">
        <f>(M14-L14)/L14</f>
        <v>9.0909090909090912E-2</v>
      </c>
    </row>
  </sheetData>
  <phoneticPr fontId="2" type="noConversion"/>
  <pageMargins left="0.7" right="0.7" top="0.75" bottom="0.75" header="0.3" footer="0.3"/>
  <pageSetup orientation="portrait" horizontalDpi="4294967292" verticalDpi="429496729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workbookViewId="0"/>
  </sheetViews>
  <sheetFormatPr baseColWidth="10" defaultColWidth="8.83203125" defaultRowHeight="16" x14ac:dyDescent="0.2"/>
  <cols>
    <col min="1" max="1" width="31.5" style="2" customWidth="1"/>
    <col min="2" max="13" width="13" style="2" customWidth="1"/>
    <col min="14" max="14" width="8.83203125" style="2"/>
    <col min="15" max="15" width="12.5" style="2" customWidth="1"/>
    <col min="16" max="16384" width="8.83203125" style="2"/>
  </cols>
  <sheetData>
    <row r="1" spans="1:16" s="1" customFormat="1" ht="17" x14ac:dyDescent="0.25">
      <c r="A1" s="3"/>
      <c r="B1" s="4" t="s">
        <v>29</v>
      </c>
      <c r="C1" s="4" t="s">
        <v>30</v>
      </c>
      <c r="D1" s="4" t="s">
        <v>31</v>
      </c>
      <c r="E1" s="4" t="s">
        <v>32</v>
      </c>
      <c r="F1" s="4" t="s">
        <v>33</v>
      </c>
      <c r="G1" s="4" t="s">
        <v>34</v>
      </c>
      <c r="H1" s="4" t="s">
        <v>35</v>
      </c>
      <c r="I1" s="4" t="s">
        <v>36</v>
      </c>
      <c r="J1" s="4" t="s">
        <v>37</v>
      </c>
      <c r="K1" s="4" t="s">
        <v>38</v>
      </c>
      <c r="L1" s="4" t="s">
        <v>39</v>
      </c>
      <c r="M1" s="4" t="s">
        <v>40</v>
      </c>
      <c r="N1" s="3"/>
      <c r="O1" s="3" t="s">
        <v>22</v>
      </c>
    </row>
    <row r="2" spans="1:16" ht="17" x14ac:dyDescent="0.25">
      <c r="A2" s="7" t="s">
        <v>2</v>
      </c>
      <c r="B2" s="5">
        <v>1</v>
      </c>
      <c r="C2" s="5">
        <v>2</v>
      </c>
      <c r="D2" s="5">
        <v>2</v>
      </c>
      <c r="E2" s="5">
        <v>2</v>
      </c>
      <c r="F2" s="5">
        <v>2</v>
      </c>
      <c r="G2" s="5">
        <v>3</v>
      </c>
      <c r="H2" s="5">
        <v>3</v>
      </c>
      <c r="I2" s="5">
        <v>3</v>
      </c>
      <c r="J2" s="5">
        <v>4</v>
      </c>
      <c r="K2" s="5">
        <v>4</v>
      </c>
      <c r="L2" s="5">
        <v>4</v>
      </c>
      <c r="M2" s="5">
        <v>6</v>
      </c>
      <c r="N2" s="5"/>
      <c r="O2" s="6">
        <f>(M2-L2)/L2</f>
        <v>0.5</v>
      </c>
    </row>
    <row r="3" spans="1:16" ht="17" x14ac:dyDescent="0.25">
      <c r="A3" s="7" t="s">
        <v>4</v>
      </c>
      <c r="B3" s="5">
        <v>1</v>
      </c>
      <c r="C3" s="5">
        <v>2</v>
      </c>
      <c r="D3" s="5">
        <v>2</v>
      </c>
      <c r="E3" s="5">
        <v>2</v>
      </c>
      <c r="F3" s="5">
        <v>2</v>
      </c>
      <c r="G3" s="5">
        <v>3</v>
      </c>
      <c r="H3" s="5">
        <v>3</v>
      </c>
      <c r="I3" s="5">
        <v>3</v>
      </c>
      <c r="J3" s="5">
        <v>4</v>
      </c>
      <c r="K3" s="5">
        <v>4</v>
      </c>
      <c r="L3" s="5">
        <v>4</v>
      </c>
      <c r="M3" s="5">
        <v>6</v>
      </c>
      <c r="N3" s="5"/>
      <c r="O3" s="6">
        <f t="shared" ref="O3:O8" si="0">(M3-L3)/L3</f>
        <v>0.5</v>
      </c>
    </row>
    <row r="4" spans="1:16" ht="17" x14ac:dyDescent="0.25">
      <c r="A4" s="7" t="s">
        <v>7</v>
      </c>
      <c r="B4" s="5">
        <v>1</v>
      </c>
      <c r="C4" s="5">
        <v>2</v>
      </c>
      <c r="D4" s="5">
        <v>2</v>
      </c>
      <c r="E4" s="5">
        <v>2</v>
      </c>
      <c r="F4" s="5">
        <v>2</v>
      </c>
      <c r="G4" s="5">
        <v>3</v>
      </c>
      <c r="H4" s="5">
        <v>3</v>
      </c>
      <c r="I4" s="5">
        <v>3</v>
      </c>
      <c r="J4" s="5">
        <v>4</v>
      </c>
      <c r="K4" s="5">
        <v>4</v>
      </c>
      <c r="L4" s="5">
        <v>4</v>
      </c>
      <c r="M4" s="5">
        <v>6</v>
      </c>
      <c r="N4" s="5"/>
      <c r="O4" s="6">
        <f t="shared" si="0"/>
        <v>0.5</v>
      </c>
    </row>
    <row r="5" spans="1:16" ht="17" x14ac:dyDescent="0.25">
      <c r="A5" s="7" t="s">
        <v>3</v>
      </c>
      <c r="B5" s="5">
        <v>1</v>
      </c>
      <c r="C5" s="5">
        <v>2</v>
      </c>
      <c r="D5" s="5">
        <v>2</v>
      </c>
      <c r="E5" s="5">
        <v>2</v>
      </c>
      <c r="F5" s="5">
        <v>2</v>
      </c>
      <c r="G5" s="5">
        <v>3</v>
      </c>
      <c r="H5" s="5">
        <v>3</v>
      </c>
      <c r="I5" s="5">
        <v>3</v>
      </c>
      <c r="J5" s="5">
        <v>4</v>
      </c>
      <c r="K5" s="5">
        <v>4</v>
      </c>
      <c r="L5" s="5">
        <v>4</v>
      </c>
      <c r="M5" s="5">
        <v>6</v>
      </c>
      <c r="N5" s="5"/>
      <c r="O5" s="6">
        <f t="shared" si="0"/>
        <v>0.5</v>
      </c>
    </row>
    <row r="6" spans="1:16" ht="17" x14ac:dyDescent="0.25">
      <c r="A6" s="7" t="s">
        <v>6</v>
      </c>
      <c r="B6" s="5">
        <v>1</v>
      </c>
      <c r="C6" s="5">
        <v>2</v>
      </c>
      <c r="D6" s="5">
        <v>2</v>
      </c>
      <c r="E6" s="5">
        <v>2</v>
      </c>
      <c r="F6" s="5">
        <v>2</v>
      </c>
      <c r="G6" s="5">
        <v>3</v>
      </c>
      <c r="H6" s="5">
        <v>3</v>
      </c>
      <c r="I6" s="5">
        <v>3</v>
      </c>
      <c r="J6" s="5">
        <v>4</v>
      </c>
      <c r="K6" s="5">
        <v>4</v>
      </c>
      <c r="L6" s="5">
        <v>4</v>
      </c>
      <c r="M6" s="5">
        <v>6</v>
      </c>
      <c r="N6" s="5"/>
      <c r="O6" s="6">
        <f t="shared" si="0"/>
        <v>0.5</v>
      </c>
    </row>
    <row r="7" spans="1:16" ht="17" x14ac:dyDescent="0.25">
      <c r="A7" s="7" t="s">
        <v>5</v>
      </c>
      <c r="B7" s="5">
        <v>1</v>
      </c>
      <c r="C7" s="5">
        <v>2</v>
      </c>
      <c r="D7" s="5">
        <v>2</v>
      </c>
      <c r="E7" s="5">
        <v>2</v>
      </c>
      <c r="F7" s="5">
        <v>2</v>
      </c>
      <c r="G7" s="5">
        <v>3</v>
      </c>
      <c r="H7" s="5">
        <v>3</v>
      </c>
      <c r="I7" s="5">
        <v>3</v>
      </c>
      <c r="J7" s="5">
        <v>4</v>
      </c>
      <c r="K7" s="5">
        <v>4</v>
      </c>
      <c r="L7" s="5">
        <v>4</v>
      </c>
      <c r="M7" s="5">
        <v>6</v>
      </c>
      <c r="N7" s="5"/>
      <c r="O7" s="6">
        <f t="shared" si="0"/>
        <v>0.5</v>
      </c>
    </row>
    <row r="8" spans="1:16" ht="17" x14ac:dyDescent="0.25">
      <c r="A8" s="7" t="s">
        <v>1</v>
      </c>
      <c r="B8" s="5">
        <v>1</v>
      </c>
      <c r="C8" s="5">
        <v>2</v>
      </c>
      <c r="D8" s="5">
        <v>2</v>
      </c>
      <c r="E8" s="5">
        <v>2</v>
      </c>
      <c r="F8" s="5">
        <v>2</v>
      </c>
      <c r="G8" s="5">
        <v>3</v>
      </c>
      <c r="H8" s="5">
        <v>3</v>
      </c>
      <c r="I8" s="5">
        <v>3</v>
      </c>
      <c r="J8" s="5">
        <v>4</v>
      </c>
      <c r="K8" s="5">
        <v>4</v>
      </c>
      <c r="L8" s="5">
        <v>4</v>
      </c>
      <c r="M8" s="5">
        <v>6</v>
      </c>
      <c r="N8" s="5"/>
      <c r="O8" s="6">
        <f t="shared" si="0"/>
        <v>0.5</v>
      </c>
    </row>
    <row r="9" spans="1:16" ht="17" x14ac:dyDescent="0.25">
      <c r="A9" s="7" t="s">
        <v>0</v>
      </c>
      <c r="B9" s="5">
        <v>1</v>
      </c>
      <c r="C9" s="5">
        <v>2</v>
      </c>
      <c r="D9" s="5">
        <v>2</v>
      </c>
      <c r="E9" s="5">
        <v>2</v>
      </c>
      <c r="F9" s="5">
        <v>2</v>
      </c>
      <c r="G9" s="5">
        <v>3</v>
      </c>
      <c r="H9" s="5">
        <v>3</v>
      </c>
      <c r="I9" s="5">
        <v>3</v>
      </c>
      <c r="J9" s="5">
        <v>4</v>
      </c>
      <c r="K9" s="5">
        <v>4</v>
      </c>
      <c r="L9" s="5">
        <v>4</v>
      </c>
      <c r="M9" s="5">
        <v>6</v>
      </c>
      <c r="N9" s="5"/>
      <c r="O9" s="6" t="s">
        <v>16</v>
      </c>
    </row>
    <row r="10" spans="1:16" x14ac:dyDescent="0.2">
      <c r="A10" s="1"/>
    </row>
    <row r="11" spans="1:16" x14ac:dyDescent="0.2">
      <c r="A11" s="1"/>
    </row>
    <row r="12" spans="1:16" s="1" customFormat="1" ht="17" x14ac:dyDescent="0.25">
      <c r="A12" s="3"/>
      <c r="B12" s="4" t="str">
        <f>B1</f>
        <v>Jan-YY</v>
      </c>
      <c r="C12" s="4" t="str">
        <f t="shared" ref="C12:M12" si="1">C1</f>
        <v>Feb-YY</v>
      </c>
      <c r="D12" s="4" t="str">
        <f t="shared" si="1"/>
        <v>Mar-YY</v>
      </c>
      <c r="E12" s="4" t="str">
        <f t="shared" si="1"/>
        <v>Apr-YY</v>
      </c>
      <c r="F12" s="4" t="str">
        <f t="shared" si="1"/>
        <v>May-YY</v>
      </c>
      <c r="G12" s="4" t="str">
        <f t="shared" si="1"/>
        <v>Jun-YY</v>
      </c>
      <c r="H12" s="4" t="str">
        <f t="shared" si="1"/>
        <v>Jul-YY</v>
      </c>
      <c r="I12" s="4" t="str">
        <f t="shared" si="1"/>
        <v>Aug-YY</v>
      </c>
      <c r="J12" s="4" t="str">
        <f t="shared" si="1"/>
        <v>Sep-YY</v>
      </c>
      <c r="K12" s="4" t="str">
        <f t="shared" si="1"/>
        <v>Oct-YY</v>
      </c>
      <c r="L12" s="4" t="str">
        <f t="shared" si="1"/>
        <v>Nov-YY</v>
      </c>
      <c r="M12" s="4" t="str">
        <f t="shared" si="1"/>
        <v>Dec-YY</v>
      </c>
      <c r="N12" s="3"/>
      <c r="O12" s="4" t="str">
        <f>O1</f>
        <v>MoM Growth</v>
      </c>
      <c r="P12" s="3"/>
    </row>
    <row r="13" spans="1:16" ht="17" x14ac:dyDescent="0.25">
      <c r="A13" s="3" t="s">
        <v>14</v>
      </c>
      <c r="B13" s="5">
        <f>SUM(B2:B9)</f>
        <v>8</v>
      </c>
      <c r="C13" s="5">
        <f t="shared" ref="C13:L13" si="2">SUM(C2:C9)</f>
        <v>16</v>
      </c>
      <c r="D13" s="5">
        <f t="shared" si="2"/>
        <v>16</v>
      </c>
      <c r="E13" s="5">
        <f t="shared" si="2"/>
        <v>16</v>
      </c>
      <c r="F13" s="5">
        <f t="shared" si="2"/>
        <v>16</v>
      </c>
      <c r="G13" s="5">
        <f t="shared" si="2"/>
        <v>24</v>
      </c>
      <c r="H13" s="5">
        <f t="shared" si="2"/>
        <v>24</v>
      </c>
      <c r="I13" s="5">
        <f t="shared" si="2"/>
        <v>24</v>
      </c>
      <c r="J13" s="5">
        <f t="shared" si="2"/>
        <v>32</v>
      </c>
      <c r="K13" s="5">
        <f t="shared" si="2"/>
        <v>32</v>
      </c>
      <c r="L13" s="5">
        <f t="shared" si="2"/>
        <v>32</v>
      </c>
      <c r="M13" s="8">
        <f>SUM(M2:M9)</f>
        <v>48</v>
      </c>
      <c r="N13" s="5"/>
      <c r="O13" s="9">
        <f>(M13-L13)/L13</f>
        <v>0.5</v>
      </c>
      <c r="P13" s="5"/>
    </row>
    <row r="14" spans="1:16" ht="17" x14ac:dyDescent="0.25">
      <c r="A14" s="3" t="s">
        <v>15</v>
      </c>
      <c r="B14" s="5">
        <f>SUM(B2:B8)</f>
        <v>7</v>
      </c>
      <c r="C14" s="5">
        <f t="shared" ref="C14:M14" si="3">SUM(C2:C8)</f>
        <v>14</v>
      </c>
      <c r="D14" s="5">
        <f t="shared" si="3"/>
        <v>14</v>
      </c>
      <c r="E14" s="5">
        <f t="shared" si="3"/>
        <v>14</v>
      </c>
      <c r="F14" s="5">
        <f t="shared" si="3"/>
        <v>14</v>
      </c>
      <c r="G14" s="5">
        <f t="shared" si="3"/>
        <v>21</v>
      </c>
      <c r="H14" s="5">
        <f t="shared" si="3"/>
        <v>21</v>
      </c>
      <c r="I14" s="5">
        <f t="shared" si="3"/>
        <v>21</v>
      </c>
      <c r="J14" s="5">
        <f t="shared" si="3"/>
        <v>28</v>
      </c>
      <c r="K14" s="5">
        <f t="shared" si="3"/>
        <v>28</v>
      </c>
      <c r="L14" s="5">
        <f t="shared" si="3"/>
        <v>28</v>
      </c>
      <c r="M14" s="5">
        <f t="shared" si="3"/>
        <v>42</v>
      </c>
      <c r="N14" s="5"/>
      <c r="O14" s="6">
        <f>(M14-L14)/L14</f>
        <v>0.5</v>
      </c>
      <c r="P14" s="5"/>
    </row>
    <row r="15" spans="1:16" ht="17" x14ac:dyDescent="0.25">
      <c r="A15" s="3"/>
      <c r="B15" s="5"/>
      <c r="C15" s="5"/>
      <c r="D15" s="5"/>
      <c r="E15" s="5"/>
      <c r="F15" s="5"/>
      <c r="G15" s="5"/>
      <c r="H15" s="5"/>
      <c r="I15" s="5"/>
      <c r="J15" s="5"/>
      <c r="K15" s="5"/>
      <c r="L15" s="5"/>
      <c r="M15" s="5"/>
      <c r="N15" s="5"/>
      <c r="O15" s="5"/>
      <c r="P15" s="5"/>
    </row>
    <row r="16" spans="1:16" ht="17" x14ac:dyDescent="0.25">
      <c r="A16" s="3"/>
      <c r="B16" s="10" t="str">
        <f>B12</f>
        <v>Jan-YY</v>
      </c>
      <c r="C16" s="10" t="str">
        <f t="shared" ref="C16:M16" si="4">C12</f>
        <v>Feb-YY</v>
      </c>
      <c r="D16" s="10" t="str">
        <f t="shared" si="4"/>
        <v>Mar-YY</v>
      </c>
      <c r="E16" s="10" t="str">
        <f t="shared" si="4"/>
        <v>Apr-YY</v>
      </c>
      <c r="F16" s="10" t="str">
        <f t="shared" si="4"/>
        <v>May-YY</v>
      </c>
      <c r="G16" s="10" t="str">
        <f t="shared" si="4"/>
        <v>Jun-YY</v>
      </c>
      <c r="H16" s="10" t="str">
        <f t="shared" si="4"/>
        <v>Jul-YY</v>
      </c>
      <c r="I16" s="10" t="str">
        <f t="shared" si="4"/>
        <v>Aug-YY</v>
      </c>
      <c r="J16" s="10" t="str">
        <f t="shared" si="4"/>
        <v>Sep-YY</v>
      </c>
      <c r="K16" s="10" t="str">
        <f t="shared" si="4"/>
        <v>Oct-YY</v>
      </c>
      <c r="L16" s="10" t="str">
        <f t="shared" si="4"/>
        <v>Nov-YY</v>
      </c>
      <c r="M16" s="10" t="str">
        <f t="shared" si="4"/>
        <v>Dec-YY</v>
      </c>
      <c r="N16" s="5"/>
      <c r="O16" s="5"/>
      <c r="P16" s="5"/>
    </row>
    <row r="17" spans="1:16" ht="17" x14ac:dyDescent="0.25">
      <c r="A17" s="3" t="s">
        <v>17</v>
      </c>
      <c r="B17" s="5">
        <v>20</v>
      </c>
      <c r="C17" s="5">
        <v>20</v>
      </c>
      <c r="D17" s="5">
        <v>30</v>
      </c>
      <c r="E17" s="5">
        <v>30</v>
      </c>
      <c r="F17" s="5">
        <v>30</v>
      </c>
      <c r="G17" s="5">
        <v>35</v>
      </c>
      <c r="H17" s="5">
        <v>35</v>
      </c>
      <c r="I17" s="5">
        <v>40</v>
      </c>
      <c r="J17" s="5">
        <v>40</v>
      </c>
      <c r="K17" s="5">
        <v>40</v>
      </c>
      <c r="L17" s="5">
        <v>45</v>
      </c>
      <c r="M17" s="5">
        <v>50</v>
      </c>
      <c r="N17" s="5"/>
      <c r="O17" s="6">
        <f>(M17-L17)/L17</f>
        <v>0.1111111111111111</v>
      </c>
      <c r="P17" s="5"/>
    </row>
    <row r="18" spans="1:16" ht="17" x14ac:dyDescent="0.25">
      <c r="A18" s="3" t="s">
        <v>18</v>
      </c>
      <c r="B18" s="6">
        <f>B13/B17</f>
        <v>0.4</v>
      </c>
      <c r="C18" s="6">
        <f t="shared" ref="C18:M18" si="5">C13/C17</f>
        <v>0.8</v>
      </c>
      <c r="D18" s="6">
        <f t="shared" si="5"/>
        <v>0.53333333333333333</v>
      </c>
      <c r="E18" s="6">
        <f t="shared" si="5"/>
        <v>0.53333333333333333</v>
      </c>
      <c r="F18" s="6">
        <f t="shared" si="5"/>
        <v>0.53333333333333333</v>
      </c>
      <c r="G18" s="6">
        <f t="shared" si="5"/>
        <v>0.68571428571428572</v>
      </c>
      <c r="H18" s="6">
        <f t="shared" si="5"/>
        <v>0.68571428571428572</v>
      </c>
      <c r="I18" s="6">
        <f t="shared" si="5"/>
        <v>0.6</v>
      </c>
      <c r="J18" s="6">
        <f t="shared" si="5"/>
        <v>0.8</v>
      </c>
      <c r="K18" s="6">
        <f t="shared" si="5"/>
        <v>0.8</v>
      </c>
      <c r="L18" s="6">
        <f t="shared" si="5"/>
        <v>0.71111111111111114</v>
      </c>
      <c r="M18" s="9">
        <f t="shared" si="5"/>
        <v>0.96</v>
      </c>
      <c r="N18" s="5"/>
      <c r="O18" s="9">
        <f>(M18-L18)/L18</f>
        <v>0.34999999999999992</v>
      </c>
      <c r="P18" s="5"/>
    </row>
    <row r="19" spans="1:16" ht="17" x14ac:dyDescent="0.25">
      <c r="A19" s="5"/>
      <c r="B19" s="5"/>
      <c r="C19" s="5"/>
      <c r="D19" s="5"/>
      <c r="E19" s="5"/>
      <c r="F19" s="5"/>
      <c r="G19" s="5"/>
      <c r="H19" s="5"/>
      <c r="I19" s="5"/>
      <c r="J19" s="5"/>
      <c r="K19" s="5"/>
      <c r="L19" s="5"/>
      <c r="M19" s="5"/>
      <c r="N19" s="5"/>
      <c r="O19" s="5"/>
      <c r="P19" s="5"/>
    </row>
  </sheetData>
  <phoneticPr fontId="2" type="noConversion"/>
  <pageMargins left="0.7" right="0.7" top="0.75" bottom="0.75" header="0.3" footer="0.3"/>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heetViews>
  <sheetFormatPr baseColWidth="10" defaultColWidth="8.83203125" defaultRowHeight="17" x14ac:dyDescent="0.25"/>
  <cols>
    <col min="1" max="1" width="24.83203125" style="5" customWidth="1"/>
    <col min="2" max="13" width="14.33203125" style="5" customWidth="1"/>
    <col min="14" max="14" width="8.83203125" style="5"/>
    <col min="15" max="15" width="12.5" style="5" customWidth="1"/>
    <col min="16" max="16384" width="8.83203125" style="5"/>
  </cols>
  <sheetData>
    <row r="1" spans="1:15" s="3" customFormat="1" x14ac:dyDescent="0.25">
      <c r="B1" s="4" t="s">
        <v>29</v>
      </c>
      <c r="C1" s="4" t="s">
        <v>30</v>
      </c>
      <c r="D1" s="4" t="s">
        <v>31</v>
      </c>
      <c r="E1" s="4" t="s">
        <v>32</v>
      </c>
      <c r="F1" s="4" t="s">
        <v>33</v>
      </c>
      <c r="G1" s="4" t="s">
        <v>34</v>
      </c>
      <c r="H1" s="4" t="s">
        <v>35</v>
      </c>
      <c r="I1" s="4" t="s">
        <v>36</v>
      </c>
      <c r="J1" s="4" t="s">
        <v>37</v>
      </c>
      <c r="K1" s="4" t="s">
        <v>38</v>
      </c>
      <c r="L1" s="4" t="s">
        <v>39</v>
      </c>
      <c r="M1" s="4" t="s">
        <v>40</v>
      </c>
      <c r="O1" s="3" t="s">
        <v>22</v>
      </c>
    </row>
    <row r="2" spans="1:15" x14ac:dyDescent="0.25">
      <c r="A2" s="3" t="s">
        <v>19</v>
      </c>
      <c r="B2" s="5">
        <f>Visits!B13</f>
        <v>350</v>
      </c>
      <c r="C2" s="5">
        <f>Visits!C13</f>
        <v>420</v>
      </c>
      <c r="D2" s="5">
        <f>Visits!D13</f>
        <v>490</v>
      </c>
      <c r="E2" s="5">
        <f>Visits!E13</f>
        <v>560</v>
      </c>
      <c r="F2" s="5">
        <f>Visits!F13</f>
        <v>630</v>
      </c>
      <c r="G2" s="5">
        <f>Visits!G13</f>
        <v>700</v>
      </c>
      <c r="H2" s="5">
        <f>Visits!H13</f>
        <v>770</v>
      </c>
      <c r="I2" s="5">
        <f>Visits!I13</f>
        <v>840</v>
      </c>
      <c r="J2" s="5">
        <f>Visits!J13</f>
        <v>910</v>
      </c>
      <c r="K2" s="5">
        <f>Visits!K13</f>
        <v>980</v>
      </c>
      <c r="L2" s="5">
        <f>Visits!L13</f>
        <v>1055</v>
      </c>
      <c r="M2" s="5">
        <f>Visits!M13</f>
        <v>1130</v>
      </c>
      <c r="O2" s="6">
        <f>(M2-L2)/L2</f>
        <v>7.1090047393364927E-2</v>
      </c>
    </row>
    <row r="3" spans="1:15" x14ac:dyDescent="0.25">
      <c r="A3" s="3" t="s">
        <v>20</v>
      </c>
      <c r="B3" s="5">
        <f>Leads!B13</f>
        <v>80</v>
      </c>
      <c r="C3" s="5">
        <f>Leads!C13</f>
        <v>120</v>
      </c>
      <c r="D3" s="5">
        <f>Leads!D13</f>
        <v>160</v>
      </c>
      <c r="E3" s="5">
        <f>Leads!E13</f>
        <v>200</v>
      </c>
      <c r="F3" s="5">
        <f>Leads!F13</f>
        <v>240</v>
      </c>
      <c r="G3" s="5">
        <f>Leads!G13</f>
        <v>280</v>
      </c>
      <c r="H3" s="5">
        <f>Leads!H13</f>
        <v>320</v>
      </c>
      <c r="I3" s="5">
        <f>Leads!I13</f>
        <v>365</v>
      </c>
      <c r="J3" s="5">
        <f>Leads!J13</f>
        <v>410</v>
      </c>
      <c r="K3" s="5">
        <f>Leads!K13</f>
        <v>455</v>
      </c>
      <c r="L3" s="5">
        <f>Leads!L13</f>
        <v>500</v>
      </c>
      <c r="M3" s="5">
        <f>Leads!M13</f>
        <v>545</v>
      </c>
      <c r="O3" s="6">
        <f>(M3-L3)/L3</f>
        <v>0.09</v>
      </c>
    </row>
    <row r="4" spans="1:15" x14ac:dyDescent="0.25">
      <c r="A4" s="3" t="s">
        <v>21</v>
      </c>
      <c r="B4" s="5">
        <f>Customers!B13</f>
        <v>8</v>
      </c>
      <c r="C4" s="5">
        <f>Customers!C13</f>
        <v>16</v>
      </c>
      <c r="D4" s="5">
        <f>Customers!D13</f>
        <v>16</v>
      </c>
      <c r="E4" s="5">
        <f>Customers!E13</f>
        <v>16</v>
      </c>
      <c r="F4" s="5">
        <f>Customers!F13</f>
        <v>16</v>
      </c>
      <c r="G4" s="5">
        <f>Customers!G13</f>
        <v>24</v>
      </c>
      <c r="H4" s="5">
        <f>Customers!H13</f>
        <v>24</v>
      </c>
      <c r="I4" s="5">
        <f>Customers!I13</f>
        <v>24</v>
      </c>
      <c r="J4" s="5">
        <f>Customers!J13</f>
        <v>32</v>
      </c>
      <c r="K4" s="5">
        <f>Customers!K13</f>
        <v>32</v>
      </c>
      <c r="L4" s="5">
        <f>Customers!L13</f>
        <v>32</v>
      </c>
      <c r="M4" s="5">
        <f>Customers!M13</f>
        <v>48</v>
      </c>
      <c r="O4" s="6">
        <f>(M4-L4)/L4</f>
        <v>0.5</v>
      </c>
    </row>
    <row r="5" spans="1:15" x14ac:dyDescent="0.25">
      <c r="A5" s="3"/>
    </row>
    <row r="6" spans="1:15" s="3" customFormat="1" x14ac:dyDescent="0.25">
      <c r="B6" s="4" t="str">
        <f>B1</f>
        <v>Jan-YY</v>
      </c>
      <c r="C6" s="4" t="str">
        <f t="shared" ref="C6:M6" si="0">C1</f>
        <v>Feb-YY</v>
      </c>
      <c r="D6" s="4" t="str">
        <f t="shared" si="0"/>
        <v>Mar-YY</v>
      </c>
      <c r="E6" s="4" t="str">
        <f t="shared" si="0"/>
        <v>Apr-YY</v>
      </c>
      <c r="F6" s="4" t="str">
        <f t="shared" si="0"/>
        <v>May-YY</v>
      </c>
      <c r="G6" s="4" t="str">
        <f t="shared" si="0"/>
        <v>Jun-YY</v>
      </c>
      <c r="H6" s="4" t="str">
        <f t="shared" si="0"/>
        <v>Jul-YY</v>
      </c>
      <c r="I6" s="4" t="str">
        <f t="shared" si="0"/>
        <v>Aug-YY</v>
      </c>
      <c r="J6" s="4" t="str">
        <f t="shared" si="0"/>
        <v>Sep-YY</v>
      </c>
      <c r="K6" s="4" t="str">
        <f t="shared" si="0"/>
        <v>Oct-YY</v>
      </c>
      <c r="L6" s="4" t="str">
        <f t="shared" si="0"/>
        <v>Nov-YY</v>
      </c>
      <c r="M6" s="4" t="str">
        <f t="shared" si="0"/>
        <v>Dec-YY</v>
      </c>
    </row>
    <row r="7" spans="1:15" x14ac:dyDescent="0.25">
      <c r="A7" s="3" t="s">
        <v>25</v>
      </c>
      <c r="B7" s="6">
        <f t="shared" ref="B7:M7" si="1">B3/B2</f>
        <v>0.22857142857142856</v>
      </c>
      <c r="C7" s="6">
        <f t="shared" si="1"/>
        <v>0.2857142857142857</v>
      </c>
      <c r="D7" s="6">
        <f t="shared" si="1"/>
        <v>0.32653061224489793</v>
      </c>
      <c r="E7" s="6">
        <f t="shared" si="1"/>
        <v>0.35714285714285715</v>
      </c>
      <c r="F7" s="6">
        <f t="shared" si="1"/>
        <v>0.38095238095238093</v>
      </c>
      <c r="G7" s="6">
        <f t="shared" si="1"/>
        <v>0.4</v>
      </c>
      <c r="H7" s="6">
        <f t="shared" si="1"/>
        <v>0.41558441558441561</v>
      </c>
      <c r="I7" s="6">
        <f t="shared" si="1"/>
        <v>0.43452380952380953</v>
      </c>
      <c r="J7" s="6">
        <f t="shared" si="1"/>
        <v>0.45054945054945056</v>
      </c>
      <c r="K7" s="6">
        <f t="shared" si="1"/>
        <v>0.4642857142857143</v>
      </c>
      <c r="L7" s="6">
        <f t="shared" si="1"/>
        <v>0.47393364928909953</v>
      </c>
      <c r="M7" s="6">
        <f t="shared" si="1"/>
        <v>0.48230088495575218</v>
      </c>
      <c r="O7" s="6">
        <f>(M7-L7)/L7</f>
        <v>1.7654867256637091E-2</v>
      </c>
    </row>
    <row r="8" spans="1:15" x14ac:dyDescent="0.25">
      <c r="A8" s="3" t="s">
        <v>26</v>
      </c>
      <c r="B8" s="6">
        <f t="shared" ref="B8:M8" si="2">B4/B3</f>
        <v>0.1</v>
      </c>
      <c r="C8" s="6">
        <f t="shared" si="2"/>
        <v>0.13333333333333333</v>
      </c>
      <c r="D8" s="6">
        <f t="shared" si="2"/>
        <v>0.1</v>
      </c>
      <c r="E8" s="6">
        <f t="shared" si="2"/>
        <v>0.08</v>
      </c>
      <c r="F8" s="6">
        <f t="shared" si="2"/>
        <v>6.6666666666666666E-2</v>
      </c>
      <c r="G8" s="6">
        <f t="shared" si="2"/>
        <v>8.5714285714285715E-2</v>
      </c>
      <c r="H8" s="6">
        <f t="shared" si="2"/>
        <v>7.4999999999999997E-2</v>
      </c>
      <c r="I8" s="6">
        <f t="shared" si="2"/>
        <v>6.575342465753424E-2</v>
      </c>
      <c r="J8" s="6">
        <f t="shared" si="2"/>
        <v>7.8048780487804878E-2</v>
      </c>
      <c r="K8" s="6">
        <f t="shared" si="2"/>
        <v>7.032967032967033E-2</v>
      </c>
      <c r="L8" s="6">
        <f t="shared" si="2"/>
        <v>6.4000000000000001E-2</v>
      </c>
      <c r="M8" s="9">
        <f t="shared" si="2"/>
        <v>8.8073394495412849E-2</v>
      </c>
      <c r="O8" s="6">
        <f>(M8-L8)/L8</f>
        <v>0.37614678899082571</v>
      </c>
    </row>
    <row r="9" spans="1:15" x14ac:dyDescent="0.25">
      <c r="A9" s="3" t="s">
        <v>27</v>
      </c>
      <c r="B9" s="11">
        <f>B4/B2</f>
        <v>2.2857142857142857E-2</v>
      </c>
      <c r="C9" s="11">
        <f t="shared" ref="C9:M9" si="3">C4/C2</f>
        <v>3.8095238095238099E-2</v>
      </c>
      <c r="D9" s="11">
        <f t="shared" si="3"/>
        <v>3.2653061224489799E-2</v>
      </c>
      <c r="E9" s="11">
        <f t="shared" si="3"/>
        <v>2.8571428571428571E-2</v>
      </c>
      <c r="F9" s="11">
        <f t="shared" si="3"/>
        <v>2.5396825396825397E-2</v>
      </c>
      <c r="G9" s="11">
        <f t="shared" si="3"/>
        <v>3.4285714285714287E-2</v>
      </c>
      <c r="H9" s="11">
        <f t="shared" si="3"/>
        <v>3.1168831168831169E-2</v>
      </c>
      <c r="I9" s="11">
        <f t="shared" si="3"/>
        <v>2.8571428571428571E-2</v>
      </c>
      <c r="J9" s="11">
        <f t="shared" si="3"/>
        <v>3.5164835164835165E-2</v>
      </c>
      <c r="K9" s="11">
        <f t="shared" si="3"/>
        <v>3.2653061224489799E-2</v>
      </c>
      <c r="L9" s="11">
        <f t="shared" si="3"/>
        <v>3.0331753554502371E-2</v>
      </c>
      <c r="M9" s="11">
        <f t="shared" si="3"/>
        <v>4.247787610619469E-2</v>
      </c>
      <c r="O9" s="6">
        <f>(M9-L9)/L9</f>
        <v>0.40044247787610615</v>
      </c>
    </row>
  </sheetData>
  <phoneticPr fontId="2" type="noConversion"/>
  <pageMargins left="0.7" right="0.7" top="0.75" bottom="0.75" header="0.3" footer="0.3"/>
  <pageSetup orientation="portrait" horizontalDpi="4294967292" verticalDpi="429496729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How to Use This Template</vt:lpstr>
      <vt:lpstr>Definitions of Terms</vt:lpstr>
      <vt:lpstr>Reach</vt:lpstr>
      <vt:lpstr>Visits</vt:lpstr>
      <vt:lpstr>Leads</vt:lpstr>
      <vt:lpstr>Customers</vt:lpstr>
      <vt:lpstr>Conversion Rates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Ellie Mirman</dc:creator>
  <cp:lastModifiedBy>Microsoft Office User</cp:lastModifiedBy>
  <dcterms:created xsi:type="dcterms:W3CDTF">2013-03-15T13:39:57Z</dcterms:created>
  <dcterms:modified xsi:type="dcterms:W3CDTF">2019-07-13T05:01:24Z</dcterms:modified>
</cp:coreProperties>
</file>