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2020 Promotions\03-March\CARES Act\"/>
    </mc:Choice>
  </mc:AlternateContent>
  <xr:revisionPtr revIDLastSave="0" documentId="13_ncr:1_{987291B6-1FCE-40C7-9E99-2FBBECD73FAB}" xr6:coauthVersionLast="45" xr6:coauthVersionMax="45" xr10:uidLastSave="{00000000-0000-0000-0000-000000000000}"/>
  <bookViews>
    <workbookView xWindow="-108" yWindow="-108" windowWidth="23256" windowHeight="12576" xr2:uid="{9062498E-EA1D-4BAB-9029-BEF2F3BC0B87}"/>
  </bookViews>
  <sheets>
    <sheet name="Calculation of Forgiveness" sheetId="1" r:id="rId1"/>
    <sheet name="Reduction in Wages Work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C27" i="1" l="1"/>
  <c r="D4" i="2" l="1"/>
  <c r="D5" i="2"/>
  <c r="D6" i="2"/>
  <c r="D7" i="2"/>
  <c r="D8" i="2"/>
  <c r="D9" i="2"/>
  <c r="D10" i="2"/>
  <c r="D11" i="2"/>
  <c r="D12" i="2"/>
  <c r="D3" i="2"/>
  <c r="B18" i="2" l="1"/>
  <c r="B30" i="1" s="1"/>
  <c r="E4" i="2"/>
  <c r="F4" i="2" s="1"/>
  <c r="E5" i="2"/>
  <c r="F5" i="2" s="1"/>
  <c r="E6" i="2"/>
  <c r="E7" i="2"/>
  <c r="E8" i="2"/>
  <c r="E9" i="2"/>
  <c r="F9" i="2" s="1"/>
  <c r="E10" i="2"/>
  <c r="F10" i="2" s="1"/>
  <c r="E11" i="2"/>
  <c r="F11" i="2" s="1"/>
  <c r="E12" i="2"/>
  <c r="F12" i="2" s="1"/>
  <c r="E3" i="2"/>
  <c r="F3" i="2" s="1"/>
  <c r="C12" i="1"/>
  <c r="C14" i="1" s="1"/>
  <c r="D7" i="1"/>
  <c r="D3" i="1"/>
  <c r="D8" i="1" l="1"/>
  <c r="C15" i="1" s="1"/>
  <c r="D15" i="1" s="1"/>
  <c r="F7" i="2"/>
  <c r="G7" i="2" s="1"/>
  <c r="B17" i="2"/>
  <c r="B29" i="1" s="1"/>
  <c r="C31" i="1" s="1"/>
  <c r="G8" i="2"/>
  <c r="G5" i="2"/>
  <c r="G11" i="2"/>
  <c r="F8" i="2"/>
  <c r="F6" i="2"/>
  <c r="G6" i="2" s="1"/>
  <c r="G10" i="2"/>
  <c r="G4" i="2"/>
  <c r="G12" i="2"/>
  <c r="G9" i="2"/>
  <c r="G3" i="2"/>
  <c r="G14" i="2" l="1"/>
  <c r="C19" i="1" s="1"/>
  <c r="D19" i="1" s="1"/>
  <c r="D33" i="1" s="1"/>
  <c r="D34" i="1" s="1"/>
</calcChain>
</file>

<file path=xl/sharedStrings.xml><?xml version="1.0" encoding="utf-8"?>
<sst xmlns="http://schemas.openxmlformats.org/spreadsheetml/2006/main" count="53" uniqueCount="53">
  <si>
    <t>Amount of PPP Loan</t>
  </si>
  <si>
    <t>Step 1: Reduction in Headcount</t>
  </si>
  <si>
    <t>Amount of PPP Loan Used for Payroll During 8 Week Post-Loan Period</t>
  </si>
  <si>
    <t>Amount of PPP Loan Used for Other Authorized Purposes During 8 Week Post-Loan Period</t>
  </si>
  <si>
    <t>Inputs</t>
  </si>
  <si>
    <t>Amount Forgiven</t>
  </si>
  <si>
    <t>Subtotal of Amount Potentially Forgiven</t>
  </si>
  <si>
    <t>Numerator: Avg. FTE per month for 8 week post-loan period</t>
  </si>
  <si>
    <t>Calculations</t>
  </si>
  <si>
    <t>Denominator - Option 1: the average number of FT equivalent employees per month employed by the company during the period from February 15, 2019 through June 30, 2019</t>
  </si>
  <si>
    <t>Denominator - Option 2: the average number of FT equivalent employees per month employed by the company during the period from January 1, 2020 through February 29, 2020</t>
  </si>
  <si>
    <t>Step 2: Reduction in Wages</t>
  </si>
  <si>
    <r>
      <t>Amount Not Forgiveable (</t>
    </r>
    <r>
      <rPr>
        <i/>
        <sz val="11"/>
        <color theme="1"/>
        <rFont val="Calibri"/>
        <family val="2"/>
        <scheme val="minor"/>
      </rPr>
      <t>from Reductions in Wages Worksheet</t>
    </r>
    <r>
      <rPr>
        <sz val="11"/>
        <color theme="1"/>
        <rFont val="Calibri"/>
        <family val="2"/>
        <scheme val="minor"/>
      </rPr>
      <t>)</t>
    </r>
  </si>
  <si>
    <t>Annualized compensation rate for Q1 2020</t>
  </si>
  <si>
    <t>Actual annualized compensation rate paid during 8 week post-loan period</t>
  </si>
  <si>
    <t>Percentage Decrease</t>
  </si>
  <si>
    <t>Requires Additional Analysis? If Yes, input information for Column F</t>
  </si>
  <si>
    <t>Actual wages received during 8 week post-loan period</t>
  </si>
  <si>
    <t>List all employees who had annualized compensation for 2019 &lt;$100k employed during 8 week post-loan period</t>
  </si>
  <si>
    <t>Restored wages to rate payable on 2/15/20 by 6/30/20?</t>
  </si>
  <si>
    <t>Yes</t>
  </si>
  <si>
    <t>No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</si>
  <si>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</si>
  <si>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</si>
  <si>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</si>
  <si>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</si>
  <si>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</si>
  <si>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</si>
  <si>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</si>
  <si>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</si>
  <si>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</si>
  <si>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</si>
  <si>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Amount not forgivable</t>
  </si>
  <si>
    <t>Total Not Forgivable</t>
  </si>
  <si>
    <t>Amount of PPP Loan Not Used or Used for Unauthorized Purposes (not forgivable)</t>
  </si>
  <si>
    <t>Percentage Not Forgivable (unless restored)</t>
  </si>
  <si>
    <t>Amount Not Forgivable (unless restored)</t>
  </si>
  <si>
    <t>Step 3: Restoration of Headcount or Wages</t>
  </si>
  <si>
    <t>FTE Headcount as of February 15, 2020</t>
  </si>
  <si>
    <t>Headcount Restored?</t>
  </si>
  <si>
    <t>Count of Employees With Reduced Wages</t>
  </si>
  <si>
    <t>Count of Employees With Restored Wages</t>
  </si>
  <si>
    <t>Employees With Reduced Wages</t>
  </si>
  <si>
    <t>Employees With Restored Wages</t>
  </si>
  <si>
    <t>Wages Restored?</t>
  </si>
  <si>
    <t>Amount of Loan Forgiven</t>
  </si>
  <si>
    <t>**Note: For purposes of this spreadsheet, the annualized rate in Column C is assumed to be consistent through the 8 week post-loan period</t>
  </si>
  <si>
    <t>Percentage of Loan Forgiven</t>
  </si>
  <si>
    <t>**Amount Used for Other Authorized Purposes &gt;25% (not forgivable)</t>
  </si>
  <si>
    <t>** Note: If more than 25% of the PPP Loan is used for non-compensation purposes, the excess will not be forgivable</t>
  </si>
  <si>
    <t>FTE Headcount as of April 26, 2020</t>
  </si>
  <si>
    <t>Job Losses During Period</t>
  </si>
  <si>
    <t>Jobs Restored by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</si>
</sst>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 val="doub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Fill="1"/>
    <xf numFmtId="44" fontId="0" fillId="0" borderId="0" xfId="0" applyNumberFormat="1"/>
    <xf numFmtId="0" fontId="4" fillId="0" borderId="0" xfId="0" applyFont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44" fontId="0" fillId="2" borderId="1" xfId="2" applyFont="1" applyFill="1" applyBorder="1"/>
    <xf numFmtId="44" fontId="0" fillId="3" borderId="1" xfId="2" applyFont="1" applyFill="1" applyBorder="1"/>
    <xf numFmtId="44" fontId="0" fillId="0" borderId="0" xfId="0" applyNumberFormat="1" applyBorder="1"/>
    <xf numFmtId="0" fontId="0" fillId="0" borderId="0" xfId="0" applyBorder="1"/>
    <xf numFmtId="44" fontId="0" fillId="0" borderId="0" xfId="2" applyFont="1" applyFill="1" applyBorder="1"/>
    <xf numFmtId="44" fontId="0" fillId="0" borderId="0" xfId="0" applyNumberFormat="1" applyFill="1" applyBorder="1"/>
    <xf numFmtId="44" fontId="5" fillId="0" borderId="0" xfId="0" applyNumberFormat="1" applyFont="1" applyFill="1" applyBorder="1"/>
    <xf numFmtId="44" fontId="0" fillId="0" borderId="0" xfId="2" applyFont="1"/>
    <xf numFmtId="0" fontId="0" fillId="0" borderId="0" xfId="0" applyFont="1"/>
    <xf numFmtId="0" fontId="4" fillId="0" borderId="0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4" fontId="0" fillId="0" borderId="1" xfId="2" applyFont="1" applyBorder="1"/>
    <xf numFmtId="0" fontId="4" fillId="0" borderId="0" xfId="0" applyFont="1" applyAlignment="1">
      <alignment wrapText="1"/>
    </xf>
    <xf numFmtId="10" fontId="0" fillId="0" borderId="1" xfId="3" applyNumberFormat="1" applyFont="1" applyBorder="1"/>
    <xf numFmtId="10" fontId="0" fillId="0" borderId="0" xfId="3" applyNumberFormat="1" applyFont="1"/>
    <xf numFmtId="0" fontId="0" fillId="3" borderId="1" xfId="0" applyFill="1" applyBorder="1"/>
    <xf numFmtId="0" fontId="0" fillId="0" borderId="0" xfId="0" applyFont="1" applyFill="1" applyBorder="1"/>
    <xf numFmtId="44" fontId="6" fillId="0" borderId="0" xfId="0" applyNumberFormat="1" applyFont="1"/>
    <xf numFmtId="0" fontId="0" fillId="0" borderId="1" xfId="0" applyFill="1" applyBorder="1"/>
    <xf numFmtId="164" fontId="0" fillId="0" borderId="1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"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2185724</xdr:colOff>
      <xdr:row>0</xdr:row>
      <xdr:rowOff>1188720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2594B6-CBE8-4A89-869C-2FD99E8DBC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83" b="10000"/>
        <a:stretch/>
      </xdr:blipFill>
      <xdr:spPr>
        <a:xfrm>
          <a:off x="0" y="0"/>
          <a:ext cx="2185724" cy="1188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2185724</xdr:colOff>
      <xdr:row>0</xdr:row>
      <xdr:rowOff>1188720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318BD4-CFC1-4DE9-8EA0-B114C28AB4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83" b="10000"/>
        <a:stretch/>
      </xdr:blipFill>
      <xdr:spPr>
        <a:xfrm>
          <a:off x="0" y="0"/>
          <a:ext cx="2185724" cy="118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12A75-F4A2-4570-B821-8068C24CF0D2}">
  <dimension ref="A1:D36"/>
  <sheetViews>
    <sheetView tabSelected="1" zoomScaleNormal="100" workbookViewId="0">
      <pane ySplit="2" topLeftCell="A3" activePane="bottomLeft" state="frozen"/>
      <selection pane="bottomLeft" activeCell="A10" sqref="A10"/>
    </sheetView>
  </sheetViews>
  <sheetFormatPr defaultColWidth="8.77734375" defaultRowHeight="14.4" x14ac:dyDescent="0.3"/>
  <cols>
    <col min="1" max="1" width="83.77734375" customWidth="1"/>
    <col min="2" max="2" width="13.33203125" bestFit="1" customWidth="1"/>
    <col min="3" max="3" width="14" bestFit="1" customWidth="1"/>
    <col min="4" max="4" width="16.44140625" bestFit="1" customWidth="1"/>
    <col min="6" max="6" width="32.109375" customWidth="1"/>
  </cols>
  <sheetData>
    <row r="1" spans="1:4" ht="97.8" customHeight="1" x14ac:dyDescent="0.3"/>
    <row r="2" spans="1:4" x14ac:dyDescent="0.3">
      <c r="B2" s="31" t="s">
        <v>4</v>
      </c>
      <c r="C2" s="31" t="s">
        <v>8</v>
      </c>
      <c r="D2" s="31" t="s">
        <v>5</v>
      </c>
    </row>
    <row r="3" spans="1:4" x14ac:dyDescent="0.3">
      <c r="A3" s="9" t="s">
        <v>0</v>
      </c>
      <c r="B3" s="10"/>
      <c r="C3" s="14"/>
      <c r="D3" s="12">
        <f>B3</f>
        <v>0</v>
      </c>
    </row>
    <row r="4" spans="1:4" x14ac:dyDescent="0.3">
      <c r="A4" s="9" t="s">
        <v>2</v>
      </c>
      <c r="B4" s="11"/>
      <c r="C4" s="14"/>
      <c r="D4" s="13"/>
    </row>
    <row r="5" spans="1:4" x14ac:dyDescent="0.3">
      <c r="A5" s="9" t="s">
        <v>3</v>
      </c>
      <c r="B5" s="11"/>
      <c r="C5" s="14"/>
      <c r="D5" s="13"/>
    </row>
    <row r="6" spans="1:4" x14ac:dyDescent="0.3">
      <c r="A6" s="13" t="s">
        <v>48</v>
      </c>
      <c r="B6" s="13"/>
      <c r="C6" s="13"/>
      <c r="D6" s="14">
        <f>IF(B5&gt;0.25*(B4+B5),(B5-(0.25*(B4+B5)))*-1,0)</f>
        <v>0</v>
      </c>
    </row>
    <row r="7" spans="1:4" x14ac:dyDescent="0.3">
      <c r="A7" s="13" t="s">
        <v>34</v>
      </c>
      <c r="B7" s="13"/>
      <c r="C7" s="13"/>
      <c r="D7" s="15">
        <f>(B3-B4-B5)*-1</f>
        <v>0</v>
      </c>
    </row>
    <row r="8" spans="1:4" ht="16.2" x14ac:dyDescent="0.45">
      <c r="A8" s="19" t="s">
        <v>6</v>
      </c>
      <c r="B8" s="13"/>
      <c r="C8" s="13"/>
      <c r="D8" s="16">
        <f>SUM(D3:D7)</f>
        <v>0</v>
      </c>
    </row>
    <row r="9" spans="1:4" x14ac:dyDescent="0.3">
      <c r="B9" s="2"/>
      <c r="C9" s="2"/>
    </row>
    <row r="10" spans="1:4" x14ac:dyDescent="0.3">
      <c r="A10" s="1" t="s">
        <v>1</v>
      </c>
    </row>
    <row r="11" spans="1:4" x14ac:dyDescent="0.3">
      <c r="A11" s="7" t="s">
        <v>7</v>
      </c>
      <c r="B11" s="5"/>
      <c r="C11" s="6"/>
    </row>
    <row r="12" spans="1:4" ht="28.8" x14ac:dyDescent="0.3">
      <c r="A12" s="8" t="s">
        <v>9</v>
      </c>
      <c r="B12" s="5"/>
      <c r="C12" s="30">
        <f>MIN(B12:B13)</f>
        <v>0</v>
      </c>
    </row>
    <row r="13" spans="1:4" ht="35.25" customHeight="1" x14ac:dyDescent="0.3">
      <c r="A13" s="8" t="s">
        <v>10</v>
      </c>
      <c r="B13" s="5"/>
      <c r="C13" s="30"/>
    </row>
    <row r="14" spans="1:4" x14ac:dyDescent="0.3">
      <c r="A14" s="18" t="s">
        <v>35</v>
      </c>
      <c r="C14" s="25" t="e">
        <f>IF(C11/C12&gt;=1,0,1-(C11/C12))</f>
        <v>#DIV/0!</v>
      </c>
    </row>
    <row r="15" spans="1:4" x14ac:dyDescent="0.3">
      <c r="A15" s="18" t="s">
        <v>36</v>
      </c>
      <c r="C15" s="17" t="e">
        <f>-1*C14*D8</f>
        <v>#DIV/0!</v>
      </c>
      <c r="D15" s="17">
        <f>IF(C27="Yes",0,C15)</f>
        <v>0</v>
      </c>
    </row>
    <row r="17" spans="1:4" x14ac:dyDescent="0.3">
      <c r="A17" s="1" t="s">
        <v>11</v>
      </c>
    </row>
    <row r="19" spans="1:4" x14ac:dyDescent="0.3">
      <c r="A19" t="s">
        <v>12</v>
      </c>
      <c r="C19" s="3">
        <f>-1*'Reduction in Wages Worksheet'!G14</f>
        <v>0</v>
      </c>
      <c r="D19" s="17">
        <f>IF(C31="Yes",0,C19)</f>
        <v>0</v>
      </c>
    </row>
    <row r="21" spans="1:4" x14ac:dyDescent="0.3">
      <c r="A21" s="1" t="s">
        <v>37</v>
      </c>
    </row>
    <row r="23" spans="1:4" x14ac:dyDescent="0.3">
      <c r="A23" s="18" t="s">
        <v>38</v>
      </c>
      <c r="B23" s="26"/>
    </row>
    <row r="24" spans="1:4" x14ac:dyDescent="0.3">
      <c r="A24" s="18" t="s">
        <v>50</v>
      </c>
      <c r="B24" s="26"/>
    </row>
    <row r="25" spans="1:4" x14ac:dyDescent="0.3">
      <c r="A25" s="27" t="s">
        <v>51</v>
      </c>
      <c r="B25" s="29"/>
    </row>
    <row r="26" spans="1:4" x14ac:dyDescent="0.3">
      <c r="A26" s="27" t="s">
        <v>52</v>
      </c>
      <c r="B26" s="26"/>
    </row>
    <row r="27" spans="1:4" x14ac:dyDescent="0.3">
      <c r="A27" s="27" t="s">
        <v>39</v>
      </c>
      <c r="C27" s="1" t="str">
        <f>IF(B25=0,"Yes",IF(B26&gt;=B25,"Yes","No"))</f>
        <v>Yes</v>
      </c>
    </row>
    <row r="29" spans="1:4" x14ac:dyDescent="0.3">
      <c r="A29" t="s">
        <v>42</v>
      </c>
      <c r="B29">
        <f>'Reduction in Wages Worksheet'!B17</f>
        <v>0</v>
      </c>
    </row>
    <row r="30" spans="1:4" x14ac:dyDescent="0.3">
      <c r="A30" t="s">
        <v>43</v>
      </c>
      <c r="B30">
        <f>'Reduction in Wages Worksheet'!B18</f>
        <v>0</v>
      </c>
    </row>
    <row r="31" spans="1:4" x14ac:dyDescent="0.3">
      <c r="A31" t="s">
        <v>44</v>
      </c>
      <c r="C31" s="1" t="str">
        <f>IF(B30=B29,"Yes","No")</f>
        <v>Yes</v>
      </c>
    </row>
    <row r="33" spans="1:4" ht="16.2" x14ac:dyDescent="0.45">
      <c r="A33" s="4" t="s">
        <v>45</v>
      </c>
      <c r="D33" s="28">
        <f>SUM(D8,D15,D19)</f>
        <v>0</v>
      </c>
    </row>
    <row r="34" spans="1:4" x14ac:dyDescent="0.3">
      <c r="A34" s="4" t="s">
        <v>47</v>
      </c>
      <c r="D34" s="25" t="e">
        <f>D33/B3</f>
        <v>#DIV/0!</v>
      </c>
    </row>
    <row r="36" spans="1:4" x14ac:dyDescent="0.3">
      <c r="A36" t="s">
        <v>49</v>
      </c>
    </row>
  </sheetData>
  <mergeCells count="1">
    <mergeCell ref="C12:C13"/>
  </mergeCells>
  <dataValidations count="2">
    <dataValidation type="custom" allowBlank="1" showInputMessage="1" showErrorMessage="1" errorTitle="Exceeds Loan Amount" error="The sum of Cells B3 and B4 cannot exceed the amount of the PPP Loan in Cell B2" sqref="B5" xr:uid="{98F7108D-33BF-48D4-8D25-6F5915C4F1CC}">
      <formula1>SUM(B4:B5)&lt;=B3</formula1>
    </dataValidation>
    <dataValidation type="custom" allowBlank="1" showInputMessage="1" showErrorMessage="1" errorTitle="Exceeds Loan Amount" error="The sum of Cells B3 and B4 cannot exceed the amount of the PPP Loan in Cell B2" sqref="B4" xr:uid="{39FC3C51-FA6B-4335-B7FE-23214CEE0C70}">
      <formula1>SUM(B4:B5)&lt;=B3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540F-78C6-4020-8EC0-10796A6134A1}">
  <dimension ref="A1:M18"/>
  <sheetViews>
    <sheetView workbookViewId="0">
      <pane ySplit="2" topLeftCell="A3" activePane="bottomLeft" state="frozen"/>
      <selection pane="bottomLeft" activeCell="A19" sqref="A19"/>
    </sheetView>
  </sheetViews>
  <sheetFormatPr defaultColWidth="8.77734375" defaultRowHeight="14.4" x14ac:dyDescent="0.3"/>
  <cols>
    <col min="1" max="1" width="45.44140625" customWidth="1"/>
    <col min="2" max="3" width="28.109375" customWidth="1"/>
    <col min="4" max="4" width="12.6640625" customWidth="1"/>
    <col min="5" max="5" width="17.77734375" customWidth="1"/>
    <col min="6" max="8" width="17" customWidth="1"/>
    <col min="13" max="13" width="0" hidden="1" customWidth="1"/>
  </cols>
  <sheetData>
    <row r="1" spans="1:13" ht="94.2" customHeight="1" x14ac:dyDescent="0.3"/>
    <row r="2" spans="1:13" ht="53.4" customHeight="1" x14ac:dyDescent="0.3">
      <c r="A2" s="33" t="s">
        <v>18</v>
      </c>
      <c r="B2" s="33" t="s">
        <v>13</v>
      </c>
      <c r="C2" s="33" t="s">
        <v>14</v>
      </c>
      <c r="D2" s="33" t="s">
        <v>15</v>
      </c>
      <c r="E2" s="33" t="s">
        <v>16</v>
      </c>
      <c r="F2" s="33" t="s">
        <v>17</v>
      </c>
      <c r="G2" s="33" t="s">
        <v>32</v>
      </c>
      <c r="H2" s="33" t="s">
        <v>19</v>
      </c>
    </row>
    <row r="3" spans="1:13" x14ac:dyDescent="0.3">
      <c r="A3" s="21" t="s">
        <v>22</v>
      </c>
      <c r="B3" s="11"/>
      <c r="C3" s="11"/>
      <c r="D3" s="24">
        <f>IF(B3=0,0,1-(C3/B3))</f>
        <v>0</v>
      </c>
      <c r="E3" s="9" t="str">
        <f>IF(D3&gt;0.25,"Yes","No")</f>
        <v>No</v>
      </c>
      <c r="F3" s="22">
        <f>IF(E3="Yes",8*(C3/52),0)</f>
        <v>0</v>
      </c>
      <c r="G3" s="22">
        <f t="shared" ref="G3:G12" si="0">IF(E3="Yes",((8/52)*0.75*B3)-F3,0)</f>
        <v>0</v>
      </c>
      <c r="H3" s="9"/>
      <c r="M3" t="s">
        <v>20</v>
      </c>
    </row>
    <row r="4" spans="1:13" x14ac:dyDescent="0.3">
      <c r="A4" s="21" t="s">
        <v>23</v>
      </c>
      <c r="B4" s="11"/>
      <c r="C4" s="11"/>
      <c r="D4" s="24">
        <f t="shared" ref="D4:D12" si="1">IF(B4=0,0,1-(C4/B4))</f>
        <v>0</v>
      </c>
      <c r="E4" s="9" t="str">
        <f t="shared" ref="E4:E12" si="2">IF(D4&gt;0.25,"Yes","No")</f>
        <v>No</v>
      </c>
      <c r="F4" s="22">
        <f t="shared" ref="F4:F12" si="3">IF(E4="Yes",8*(C4/52),0)</f>
        <v>0</v>
      </c>
      <c r="G4" s="22">
        <f t="shared" si="0"/>
        <v>0</v>
      </c>
      <c r="H4" s="9"/>
      <c r="M4" t="s">
        <v>21</v>
      </c>
    </row>
    <row r="5" spans="1:13" x14ac:dyDescent="0.3">
      <c r="A5" s="21" t="s">
        <v>24</v>
      </c>
      <c r="B5" s="11"/>
      <c r="C5" s="11"/>
      <c r="D5" s="24">
        <f t="shared" si="1"/>
        <v>0</v>
      </c>
      <c r="E5" s="9" t="str">
        <f t="shared" si="2"/>
        <v>No</v>
      </c>
      <c r="F5" s="22">
        <f t="shared" si="3"/>
        <v>0</v>
      </c>
      <c r="G5" s="22">
        <f t="shared" si="0"/>
        <v>0</v>
      </c>
      <c r="H5" s="9"/>
    </row>
    <row r="6" spans="1:13" x14ac:dyDescent="0.3">
      <c r="A6" s="21" t="s">
        <v>25</v>
      </c>
      <c r="B6" s="11"/>
      <c r="C6" s="11"/>
      <c r="D6" s="24">
        <f t="shared" si="1"/>
        <v>0</v>
      </c>
      <c r="E6" s="9" t="str">
        <f t="shared" si="2"/>
        <v>No</v>
      </c>
      <c r="F6" s="22">
        <f t="shared" si="3"/>
        <v>0</v>
      </c>
      <c r="G6" s="22">
        <f t="shared" si="0"/>
        <v>0</v>
      </c>
      <c r="H6" s="9"/>
    </row>
    <row r="7" spans="1:13" x14ac:dyDescent="0.3">
      <c r="A7" s="21" t="s">
        <v>26</v>
      </c>
      <c r="B7" s="11"/>
      <c r="C7" s="11"/>
      <c r="D7" s="24">
        <f t="shared" si="1"/>
        <v>0</v>
      </c>
      <c r="E7" s="9" t="str">
        <f t="shared" si="2"/>
        <v>No</v>
      </c>
      <c r="F7" s="22">
        <f t="shared" si="3"/>
        <v>0</v>
      </c>
      <c r="G7" s="22">
        <f t="shared" si="0"/>
        <v>0</v>
      </c>
      <c r="H7" s="9"/>
    </row>
    <row r="8" spans="1:13" x14ac:dyDescent="0.3">
      <c r="A8" s="21" t="s">
        <v>27</v>
      </c>
      <c r="B8" s="11"/>
      <c r="C8" s="11"/>
      <c r="D8" s="24">
        <f t="shared" si="1"/>
        <v>0</v>
      </c>
      <c r="E8" s="9" t="str">
        <f t="shared" si="2"/>
        <v>No</v>
      </c>
      <c r="F8" s="22">
        <f t="shared" si="3"/>
        <v>0</v>
      </c>
      <c r="G8" s="22">
        <f>IF(E8="Yes",((8/52)*0.75*B8)-F8,0)</f>
        <v>0</v>
      </c>
      <c r="H8" s="9"/>
    </row>
    <row r="9" spans="1:13" x14ac:dyDescent="0.3">
      <c r="A9" s="21" t="s">
        <v>28</v>
      </c>
      <c r="B9" s="11"/>
      <c r="C9" s="11"/>
      <c r="D9" s="24">
        <f t="shared" si="1"/>
        <v>0</v>
      </c>
      <c r="E9" s="9" t="str">
        <f t="shared" si="2"/>
        <v>No</v>
      </c>
      <c r="F9" s="22">
        <f t="shared" si="3"/>
        <v>0</v>
      </c>
      <c r="G9" s="22">
        <f t="shared" si="0"/>
        <v>0</v>
      </c>
      <c r="H9" s="9"/>
    </row>
    <row r="10" spans="1:13" x14ac:dyDescent="0.3">
      <c r="A10" s="21" t="s">
        <v>29</v>
      </c>
      <c r="B10" s="11"/>
      <c r="C10" s="11"/>
      <c r="D10" s="24">
        <f t="shared" si="1"/>
        <v>0</v>
      </c>
      <c r="E10" s="9" t="str">
        <f t="shared" si="2"/>
        <v>No</v>
      </c>
      <c r="F10" s="22">
        <f t="shared" si="3"/>
        <v>0</v>
      </c>
      <c r="G10" s="22">
        <f t="shared" si="0"/>
        <v>0</v>
      </c>
      <c r="H10" s="9"/>
    </row>
    <row r="11" spans="1:13" x14ac:dyDescent="0.3">
      <c r="A11" s="21" t="s">
        <v>30</v>
      </c>
      <c r="B11" s="11"/>
      <c r="C11" s="11"/>
      <c r="D11" s="24">
        <f t="shared" si="1"/>
        <v>0</v>
      </c>
      <c r="E11" s="9" t="str">
        <f t="shared" si="2"/>
        <v>No</v>
      </c>
      <c r="F11" s="22">
        <f t="shared" si="3"/>
        <v>0</v>
      </c>
      <c r="G11" s="22">
        <f t="shared" si="0"/>
        <v>0</v>
      </c>
      <c r="H11" s="9"/>
    </row>
    <row r="12" spans="1:13" x14ac:dyDescent="0.3">
      <c r="A12" s="21" t="s">
        <v>31</v>
      </c>
      <c r="B12" s="11"/>
      <c r="C12" s="11"/>
      <c r="D12" s="24">
        <f t="shared" si="1"/>
        <v>0</v>
      </c>
      <c r="E12" s="9" t="str">
        <f t="shared" si="2"/>
        <v>No</v>
      </c>
      <c r="F12" s="22">
        <f t="shared" si="3"/>
        <v>0</v>
      </c>
      <c r="G12" s="22">
        <f t="shared" si="0"/>
        <v>0</v>
      </c>
      <c r="H12" s="9"/>
    </row>
    <row r="13" spans="1:13" x14ac:dyDescent="0.3">
      <c r="A13" s="20"/>
    </row>
    <row r="14" spans="1:13" x14ac:dyDescent="0.3">
      <c r="A14" s="23" t="s">
        <v>33</v>
      </c>
      <c r="G14" s="3">
        <f>SUM(G3:G12)</f>
        <v>0</v>
      </c>
    </row>
    <row r="15" spans="1:13" ht="13.2" customHeight="1" x14ac:dyDescent="0.3">
      <c r="A15" s="32" t="s">
        <v>46</v>
      </c>
      <c r="B15" s="32"/>
      <c r="C15" s="32"/>
      <c r="D15" s="32"/>
      <c r="E15" s="32"/>
      <c r="F15" s="32"/>
      <c r="G15" s="32"/>
      <c r="H15" s="32"/>
    </row>
    <row r="16" spans="1:13" x14ac:dyDescent="0.3">
      <c r="A16" s="20"/>
    </row>
    <row r="17" spans="1:2" x14ac:dyDescent="0.3">
      <c r="A17" s="20" t="s">
        <v>40</v>
      </c>
      <c r="B17">
        <f>COUNTIF(E3:E12,"Yes")</f>
        <v>0</v>
      </c>
    </row>
    <row r="18" spans="1:2" x14ac:dyDescent="0.3">
      <c r="A18" s="20" t="s">
        <v>41</v>
      </c>
      <c r="B18">
        <f>COUNTIF(H3:H12,"Yes")</f>
        <v>0</v>
      </c>
    </row>
  </sheetData>
  <mergeCells count="1">
    <mergeCell ref="A15:H15"/>
  </mergeCells>
  <conditionalFormatting sqref="F3:F12">
    <cfRule type="expression" dxfId="6" priority="10">
      <formula>$E3="No"</formula>
    </cfRule>
    <cfRule type="expression" dxfId="5" priority="11">
      <formula>$E3="Yes"</formula>
    </cfRule>
  </conditionalFormatting>
  <conditionalFormatting sqref="G3:G12">
    <cfRule type="expression" dxfId="4" priority="6">
      <formula>$E3="No"</formula>
    </cfRule>
  </conditionalFormatting>
  <conditionalFormatting sqref="H3">
    <cfRule type="expression" dxfId="3" priority="3">
      <formula>$E3="No"</formula>
    </cfRule>
    <cfRule type="expression" dxfId="2" priority="5">
      <formula>$E3="Yes"</formula>
    </cfRule>
  </conditionalFormatting>
  <conditionalFormatting sqref="H4:H12">
    <cfRule type="expression" dxfId="1" priority="1">
      <formula>$E4="No"</formula>
    </cfRule>
    <cfRule type="expression" dxfId="0" priority="2">
      <formula>$E4="Yes"</formula>
    </cfRule>
  </conditionalFormatting>
  <dataValidations count="1">
    <dataValidation type="list" allowBlank="1" showInputMessage="1" showErrorMessage="1" sqref="H3:H12" xr:uid="{AD7AA70D-3474-4AB9-AF85-7DDA287F9597}">
      <formula1>$M$3:$M$4</formula1>
    </dataValidation>
  </dataValidations>
  <pageMargins left="0.7" right="0.7" top="0.75" bottom="0.75" header="0.3" footer="0.3"/>
  <pageSetup orientation="portrait" r:id="rId1"/>
  <headerFooter>
    <oddFooter>&amp;L&amp;"Times New Roman,Regular"&amp;9 4787354.v2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 of Forgiveness</vt:lpstr>
      <vt:lpstr>Reduction in Wages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French</dc:creator>
  <cp:lastModifiedBy>Kathy Guillory</cp:lastModifiedBy>
  <dcterms:created xsi:type="dcterms:W3CDTF">2020-04-04T13:03:25Z</dcterms:created>
  <dcterms:modified xsi:type="dcterms:W3CDTF">2020-04-13T16:32:00Z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_DocIDActiveBits">
    <vt:lpwstr>98304</vt:lpwstr>
  </property>
  <property fmtid="{D5CDD505-2E9C-101B-9397-08002B2CF9AE}" pid="3" name="CUS_DocIDLocation">
    <vt:lpwstr>LAST_PAGE_ONLY</vt:lpwstr>
  </property>
  <property fmtid="{D5CDD505-2E9C-101B-9397-08002B2CF9AE}" pid="4" name="CUS_DocIDPosition">
    <vt:lpwstr>Left</vt:lpwstr>
  </property>
  <property fmtid="{D5CDD505-2E9C-101B-9397-08002B2CF9AE}" pid="5" name="CUS_DocIDSheetRef">
    <vt:lpwstr>2</vt:lpwstr>
  </property>
  <property fmtid="{D5CDD505-2E9C-101B-9397-08002B2CF9AE}" pid="6" name="CUS_DocIDString">
    <vt:lpwstr>&amp;"Times New Roman,Regular"&amp;9 4787354.v2</vt:lpwstr>
  </property>
  <property fmtid="{D5CDD505-2E9C-101B-9397-08002B2CF9AE}" pid="7" name="CUS_DocIDChunk0">
    <vt:lpwstr>&amp;"Times New Roman,Regular"&amp;9</vt:lpwstr>
  </property>
  <property fmtid="{D5CDD505-2E9C-101B-9397-08002B2CF9AE}" pid="8" name="CUS_DocIDChunk1">
    <vt:lpwstr> 4787354.v2</vt:lpwstr>
  </property>
</Properties>
</file>