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SpareBank 1 Boligkreditt\1. Boligkreditt\Green Bonds Project\Multiconsult\"/>
    </mc:Choice>
  </mc:AlternateContent>
  <bookViews>
    <workbookView xWindow="0" yWindow="0" windowWidth="23115" windowHeight="11160" activeTab="1"/>
  </bookViews>
  <sheets>
    <sheet name="Sust Bond Alloc Report" sheetId="3" r:id="rId1"/>
    <sheet name="Sust Bond Impact Report" sheetId="4" r:id="rId2"/>
  </sheets>
  <definedNames>
    <definedName name="_xlnm.Print_Area" localSheetId="0">'Sust Bond Alloc Report'!$A$2:$H$30</definedName>
    <definedName name="_xlnm.Print_Area" localSheetId="1">'Sust Bond Impact Report'!$A$1:$F$30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3" l="1"/>
  <c r="B28" i="3"/>
  <c r="B30" i="3"/>
  <c r="D28" i="3"/>
  <c r="D27" i="3"/>
  <c r="E14" i="4"/>
  <c r="F14" i="4"/>
  <c r="B9" i="4"/>
  <c r="A11" i="4"/>
  <c r="A8" i="4"/>
  <c r="A10" i="4"/>
  <c r="B8" i="3"/>
  <c r="G10" i="3"/>
  <c r="B11" i="4"/>
  <c r="B10" i="4"/>
  <c r="A4" i="4"/>
  <c r="A2" i="4"/>
  <c r="B14" i="4"/>
  <c r="A9" i="4"/>
</calcChain>
</file>

<file path=xl/sharedStrings.xml><?xml version="1.0" encoding="utf-8"?>
<sst xmlns="http://schemas.openxmlformats.org/spreadsheetml/2006/main" count="52" uniqueCount="43">
  <si>
    <t>Allocated to green bonds</t>
  </si>
  <si>
    <t>Total</t>
  </si>
  <si>
    <t>Portfolio based green bond report according to the Harmonized Framework for Impact Reporting</t>
  </si>
  <si>
    <t>Allocation of green funding
(in period)</t>
  </si>
  <si>
    <t>(usage)</t>
  </si>
  <si>
    <t>a/</t>
  </si>
  <si>
    <t>b/</t>
  </si>
  <si>
    <t>c/</t>
  </si>
  <si>
    <t>d/</t>
  </si>
  <si>
    <t>e/</t>
  </si>
  <si>
    <t>Eligible category</t>
  </si>
  <si>
    <t>Eligibility for Green Bonds</t>
  </si>
  <si>
    <t>This is the share of the total portfolio costs that is Green Bond eligible</t>
  </si>
  <si>
    <t xml:space="preserve">Percentage of Eligible Green Project Portfolio allocated to net proceeds of green funding: </t>
  </si>
  <si>
    <t>Percentage of net proceeds of Green Bond allocated to Eligible Green Project Portfolio:</t>
  </si>
  <si>
    <t>Use of Proceeds for Eligible Green Projects</t>
  </si>
  <si>
    <t>Eligible Green Project Portfolio</t>
  </si>
  <si>
    <t>Signed Amount</t>
  </si>
  <si>
    <t>Share of Total Portfolio Financing</t>
  </si>
  <si>
    <t xml:space="preserve">Eligible Project Category
</t>
  </si>
  <si>
    <t>Signed amount represents the amount legally committed by the issuer for the portfolio or portfolio components eligible for Green Bond financing</t>
  </si>
  <si>
    <t>This is the share of the total portfolio cost that is financed by the issuer</t>
  </si>
  <si>
    <t>Impact indicators</t>
  </si>
  <si>
    <t>Unallocated Amount of Eligible Sustainability Project Portfolio*</t>
  </si>
  <si>
    <t>Maximum Green Funding</t>
  </si>
  <si>
    <t>New residential buildings in Norway</t>
  </si>
  <si>
    <t>Residential Green Buildings</t>
  </si>
  <si>
    <t>Residential buildings in Norway built before 2009</t>
  </si>
  <si>
    <t>Refurbished residential buildings in Norway with an improved energy efficiency of 30%</t>
  </si>
  <si>
    <t xml:space="preserve">n.a. </t>
  </si>
  <si>
    <t>Amount (NOK)</t>
  </si>
  <si>
    <t>NOK</t>
  </si>
  <si>
    <t>%</t>
  </si>
  <si>
    <t>Annual Site Energy Savings</t>
  </si>
  <si>
    <t>Annual CO2 Emission Avoidance</t>
  </si>
  <si>
    <t>MWh</t>
  </si>
  <si>
    <t>tCO2</t>
  </si>
  <si>
    <t>-Annual CO2 emission avoidance</t>
  </si>
  <si>
    <t>(ISIN XS1760129608)</t>
  </si>
  <si>
    <t>SpareBank 1 Boligkreditt Green Covered Bond Allocation Reporting</t>
  </si>
  <si>
    <t>SpareBank 1 Boligkreditt Green Covered Bond Impact Reporting</t>
  </si>
  <si>
    <t>Portfolio date: 30 June 2019</t>
  </si>
  <si>
    <t>-Site energy savings calculated using the difference between the top 10% of buildings and the national building stock bechmarks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</si>
</sst>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 &quot;€&quot;\ * #,##0.00_ ;_ &quot;€&quot;\ * \-#,##0.00_ ;_ &quot;€&quot;\ * &quot;-&quot;??_ ;_ @_ "/>
    <numFmt numFmtId="165" formatCode="_ * #,##0.00_ ;_ * \-#,##0.00_ ;_ * &quot;-&quot;??_ ;_ @_ "/>
    <numFmt numFmtId="166" formatCode="0.0%"/>
    <numFmt numFmtId="167" formatCode="_ * #,##0_ ;_ * \-#,##0_ ;_ * &quot;-&quot;??_ ;_ @_ "/>
    <numFmt numFmtId="168" formatCode="0.000%"/>
    <numFmt numFmtId="169" formatCode="0.000"/>
    <numFmt numFmtId="170" formatCode="_ &quot;€&quot;\ * #,##0_ ;_ &quot;€&quot;\ * \-#,##0_ ;_ &quot;€&quot;\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b/>
      <i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86">
    <xf numFmtId="0" fontId="0" fillId="0" borderId="0" xfId="0"/>
    <xf numFmtId="0" fontId="0" fillId="0" borderId="0" xfId="0" applyFont="1"/>
    <xf numFmtId="166" fontId="0" fillId="0" borderId="0" xfId="3" applyNumberFormat="1" applyFont="1"/>
    <xf numFmtId="0" fontId="0" fillId="0" borderId="0" xfId="0" applyFont="1" applyAlignment="1">
      <alignment wrapText="1"/>
    </xf>
    <xf numFmtId="10" fontId="0" fillId="0" borderId="0" xfId="3" applyNumberFormat="1" applyFont="1" applyAlignment="1">
      <alignment wrapText="1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right" vertical="center" wrapText="1"/>
    </xf>
    <xf numFmtId="166" fontId="3" fillId="2" borderId="0" xfId="0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vertical="center" wrapText="1"/>
    </xf>
    <xf numFmtId="9" fontId="0" fillId="0" borderId="0" xfId="0" applyNumberFormat="1" applyFont="1" applyAlignment="1">
      <alignment wrapText="1"/>
    </xf>
    <xf numFmtId="167" fontId="0" fillId="0" borderId="0" xfId="1" applyNumberFormat="1" applyFont="1"/>
    <xf numFmtId="169" fontId="0" fillId="0" borderId="0" xfId="0" applyNumberFormat="1" applyFont="1"/>
    <xf numFmtId="0" fontId="3" fillId="0" borderId="0" xfId="0" applyFont="1" applyAlignment="1">
      <alignment vertical="center"/>
    </xf>
    <xf numFmtId="0" fontId="3" fillId="0" borderId="0" xfId="0" applyFont="1"/>
    <xf numFmtId="0" fontId="3" fillId="2" borderId="0" xfId="0" applyFont="1" applyFill="1" applyBorder="1"/>
    <xf numFmtId="0" fontId="2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/>
    <xf numFmtId="0" fontId="3" fillId="2" borderId="0" xfId="0" quotePrefix="1" applyFont="1" applyFill="1" applyAlignment="1">
      <alignment vertical="center"/>
    </xf>
    <xf numFmtId="0" fontId="3" fillId="2" borderId="0" xfId="0" applyFont="1" applyFill="1" applyAlignment="1">
      <alignment vertical="top"/>
    </xf>
    <xf numFmtId="0" fontId="3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left" vertical="center" wrapText="1" indent="2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wrapText="1"/>
    </xf>
    <xf numFmtId="0" fontId="0" fillId="2" borderId="0" xfId="0" applyFont="1" applyFill="1"/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wrapText="1"/>
    </xf>
    <xf numFmtId="0" fontId="2" fillId="2" borderId="1" xfId="0" applyFont="1" applyFill="1" applyBorder="1" applyAlignment="1">
      <alignment vertical="center" wrapText="1"/>
    </xf>
    <xf numFmtId="167" fontId="0" fillId="2" borderId="0" xfId="1" applyNumberFormat="1" applyFont="1" applyFill="1" applyAlignment="1">
      <alignment wrapText="1"/>
    </xf>
    <xf numFmtId="0" fontId="3" fillId="2" borderId="0" xfId="0" applyFont="1" applyFill="1" applyAlignment="1"/>
    <xf numFmtId="0" fontId="0" fillId="2" borderId="0" xfId="0" applyFont="1" applyFill="1" applyAlignment="1">
      <alignment wrapText="1"/>
    </xf>
    <xf numFmtId="168" fontId="0" fillId="2" borderId="0" xfId="0" applyNumberFormat="1" applyFont="1" applyFill="1" applyAlignment="1">
      <alignment wrapText="1"/>
    </xf>
    <xf numFmtId="9" fontId="0" fillId="2" borderId="0" xfId="0" applyNumberFormat="1" applyFont="1" applyFill="1" applyAlignment="1">
      <alignment wrapText="1"/>
    </xf>
    <xf numFmtId="0" fontId="2" fillId="2" borderId="3" xfId="0" applyFont="1" applyFill="1" applyBorder="1" applyAlignment="1">
      <alignment vertical="center" wrapText="1"/>
    </xf>
    <xf numFmtId="1" fontId="3" fillId="2" borderId="0" xfId="3" applyNumberFormat="1" applyFont="1" applyFill="1" applyBorder="1" applyAlignment="1">
      <alignment horizontal="right" vertical="center" wrapText="1"/>
    </xf>
    <xf numFmtId="1" fontId="2" fillId="2" borderId="2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vertical="center" wrapText="1"/>
    </xf>
    <xf numFmtId="166" fontId="2" fillId="2" borderId="0" xfId="3" applyNumberFormat="1" applyFont="1" applyFill="1" applyAlignment="1">
      <alignment vertical="top" wrapText="1"/>
    </xf>
    <xf numFmtId="167" fontId="0" fillId="0" borderId="0" xfId="0" applyNumberFormat="1" applyFont="1"/>
    <xf numFmtId="167" fontId="0" fillId="2" borderId="5" xfId="1" applyNumberFormat="1" applyFont="1" applyFill="1" applyBorder="1" applyAlignment="1">
      <alignment vertical="top" wrapText="1"/>
    </xf>
    <xf numFmtId="167" fontId="0" fillId="2" borderId="6" xfId="1" applyNumberFormat="1" applyFont="1" applyFill="1" applyBorder="1" applyAlignment="1">
      <alignment vertical="top" wrapText="1"/>
    </xf>
    <xf numFmtId="167" fontId="0" fillId="2" borderId="4" xfId="1" applyNumberFormat="1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vertical="top" wrapText="1"/>
    </xf>
    <xf numFmtId="167" fontId="3" fillId="2" borderId="0" xfId="1" applyNumberFormat="1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167" fontId="3" fillId="2" borderId="0" xfId="1" applyNumberFormat="1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vertical="top" wrapText="1"/>
    </xf>
    <xf numFmtId="167" fontId="2" fillId="2" borderId="2" xfId="1" applyNumberFormat="1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left" vertical="top" wrapText="1" indent="1"/>
    </xf>
    <xf numFmtId="167" fontId="0" fillId="2" borderId="5" xfId="1" applyNumberFormat="1" applyFont="1" applyFill="1" applyBorder="1" applyAlignment="1">
      <alignment horizontal="left" vertical="top" wrapText="1" indent="1"/>
    </xf>
    <xf numFmtId="167" fontId="3" fillId="2" borderId="0" xfId="1" applyNumberFormat="1" applyFont="1" applyFill="1" applyBorder="1" applyAlignment="1">
      <alignment horizontal="left" vertical="top" wrapText="1" indent="1"/>
    </xf>
    <xf numFmtId="0" fontId="0" fillId="2" borderId="0" xfId="0" applyFont="1" applyFill="1" applyAlignment="1">
      <alignment horizontal="left" indent="1"/>
    </xf>
    <xf numFmtId="0" fontId="0" fillId="0" borderId="0" xfId="0" applyFont="1" applyAlignment="1">
      <alignment horizontal="left" indent="1"/>
    </xf>
    <xf numFmtId="167" fontId="0" fillId="2" borderId="0" xfId="1" applyNumberFormat="1" applyFont="1" applyFill="1" applyAlignment="1">
      <alignment horizontal="left" vertical="top" wrapText="1" inden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right" vertical="center" wrapText="1"/>
    </xf>
    <xf numFmtId="166" fontId="3" fillId="2" borderId="0" xfId="0" applyNumberFormat="1" applyFont="1" applyFill="1" applyBorder="1" applyAlignment="1">
      <alignment vertical="center" wrapText="1"/>
    </xf>
    <xf numFmtId="170" fontId="3" fillId="2" borderId="0" xfId="2" applyNumberFormat="1" applyFont="1" applyFill="1" applyBorder="1" applyAlignment="1">
      <alignment vertical="center" wrapText="1"/>
    </xf>
    <xf numFmtId="9" fontId="3" fillId="2" borderId="0" xfId="0" applyNumberFormat="1" applyFont="1" applyFill="1" applyBorder="1" applyAlignment="1">
      <alignment horizontal="right" vertical="center" wrapText="1"/>
    </xf>
    <xf numFmtId="0" fontId="3" fillId="0" borderId="0" xfId="0" applyFont="1" applyBorder="1"/>
    <xf numFmtId="167" fontId="3" fillId="2" borderId="0" xfId="1" applyNumberFormat="1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horizontal="right" vertical="top" wrapText="1"/>
    </xf>
    <xf numFmtId="166" fontId="2" fillId="2" borderId="0" xfId="3" applyNumberFormat="1" applyFont="1" applyFill="1" applyAlignment="1">
      <alignment horizontal="right" vertical="top" wrapText="1"/>
    </xf>
    <xf numFmtId="0" fontId="2" fillId="0" borderId="0" xfId="0" applyFont="1" applyAlignment="1">
      <alignment vertical="top" wrapText="1"/>
    </xf>
    <xf numFmtId="0" fontId="3" fillId="2" borderId="0" xfId="0" applyFont="1" applyFill="1" applyBorder="1" applyAlignment="1">
      <alignment horizontal="left" vertical="top" wrapText="1" indent="2"/>
    </xf>
    <xf numFmtId="167" fontId="2" fillId="2" borderId="0" xfId="1" applyNumberFormat="1" applyFont="1" applyFill="1" applyBorder="1" applyAlignment="1">
      <alignment vertical="top" wrapText="1"/>
    </xf>
    <xf numFmtId="167" fontId="0" fillId="2" borderId="5" xfId="1" applyNumberFormat="1" applyFont="1" applyFill="1" applyBorder="1" applyAlignment="1">
      <alignment horizontal="right" vertical="top" wrapText="1"/>
    </xf>
    <xf numFmtId="167" fontId="6" fillId="2" borderId="5" xfId="1" applyNumberFormat="1" applyFont="1" applyFill="1" applyBorder="1" applyAlignment="1">
      <alignment vertical="top" wrapText="1"/>
    </xf>
    <xf numFmtId="164" fontId="0" fillId="2" borderId="5" xfId="2" applyFont="1" applyFill="1" applyBorder="1" applyAlignment="1">
      <alignment vertical="top" wrapText="1"/>
    </xf>
    <xf numFmtId="1" fontId="3" fillId="2" borderId="0" xfId="0" applyNumberFormat="1" applyFont="1" applyFill="1" applyBorder="1" applyAlignment="1">
      <alignment vertical="center" wrapText="1"/>
    </xf>
    <xf numFmtId="1" fontId="3" fillId="2" borderId="0" xfId="0" applyNumberFormat="1" applyFont="1" applyFill="1" applyBorder="1" applyAlignment="1">
      <alignment horizontal="right" vertical="center" wrapText="1"/>
    </xf>
    <xf numFmtId="9" fontId="2" fillId="2" borderId="2" xfId="3" applyNumberFormat="1" applyFont="1" applyFill="1" applyBorder="1" applyAlignment="1">
      <alignment vertical="center" wrapText="1"/>
    </xf>
    <xf numFmtId="9" fontId="2" fillId="2" borderId="2" xfId="0" applyNumberFormat="1" applyFont="1" applyFill="1" applyBorder="1" applyAlignment="1">
      <alignment horizontal="right" vertical="center" wrapText="1"/>
    </xf>
    <xf numFmtId="49" fontId="2" fillId="2" borderId="0" xfId="0" applyNumberFormat="1" applyFont="1" applyFill="1" applyBorder="1" applyAlignment="1">
      <alignment horizontal="right" vertical="center" wrapText="1"/>
    </xf>
    <xf numFmtId="167" fontId="2" fillId="2" borderId="2" xfId="0" applyNumberFormat="1" applyFont="1" applyFill="1" applyBorder="1" applyAlignment="1">
      <alignment horizontal="right" vertical="center" wrapText="1"/>
    </xf>
    <xf numFmtId="167" fontId="3" fillId="2" borderId="0" xfId="1" applyNumberFormat="1" applyFont="1" applyFill="1" applyBorder="1" applyAlignment="1">
      <alignment vertical="center" wrapText="1"/>
    </xf>
    <xf numFmtId="167" fontId="3" fillId="2" borderId="0" xfId="2" applyNumberFormat="1" applyFont="1" applyFill="1" applyBorder="1" applyAlignment="1">
      <alignment vertical="center" wrapText="1"/>
    </xf>
    <xf numFmtId="37" fontId="2" fillId="2" borderId="2" xfId="2" applyNumberFormat="1" applyFont="1" applyFill="1" applyBorder="1" applyAlignment="1">
      <alignment vertical="center" wrapText="1"/>
    </xf>
    <xf numFmtId="165" fontId="6" fillId="3" borderId="5" xfId="1" applyNumberFormat="1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center" vertical="top" wrapText="1"/>
    </xf>
    <xf numFmtId="167" fontId="3" fillId="2" borderId="7" xfId="1" applyNumberFormat="1" applyFont="1" applyFill="1" applyBorder="1" applyAlignment="1">
      <alignment horizontal="left" vertical="center" wrapText="1"/>
    </xf>
  </cellXfs>
  <cellStyles count="5">
    <cellStyle name="Comma" xfId="1" builtinId="3"/>
    <cellStyle name="Currency" xfId="2" builtinId="4"/>
    <cellStyle name="Normal" xfId="0" builtinId="0"/>
    <cellStyle name="Normal 2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Normal="100" workbookViewId="0">
      <selection activeCell="G22" sqref="G22"/>
    </sheetView>
  </sheetViews>
  <sheetFormatPr defaultRowHeight="15" x14ac:dyDescent="0.25"/>
  <cols>
    <col min="1" max="1" width="46.28515625" style="3" customWidth="1"/>
    <col min="2" max="2" width="30.28515625" style="3" customWidth="1"/>
    <col min="3" max="3" width="55" style="3" customWidth="1"/>
    <col min="4" max="4" width="20.28515625" style="3" customWidth="1"/>
    <col min="5" max="6" width="9.140625" style="1"/>
    <col min="7" max="7" width="13.7109375" style="1" bestFit="1" customWidth="1"/>
    <col min="8" max="9" width="9.140625" style="1"/>
    <col min="10" max="10" width="13.7109375" style="1" bestFit="1" customWidth="1"/>
    <col min="11" max="16384" width="9.140625" style="1"/>
  </cols>
  <sheetData>
    <row r="1" spans="1:7" x14ac:dyDescent="0.25">
      <c r="A1" s="23" t="s">
        <v>39</v>
      </c>
      <c r="B1" s="24"/>
      <c r="C1" s="24"/>
      <c r="D1" s="24"/>
      <c r="E1" s="25"/>
    </row>
    <row r="2" spans="1:7" x14ac:dyDescent="0.25">
      <c r="A2" s="26">
        <v>2019</v>
      </c>
      <c r="B2" s="24"/>
      <c r="C2" s="24"/>
      <c r="D2" s="24"/>
      <c r="E2" s="25"/>
    </row>
    <row r="3" spans="1:7" x14ac:dyDescent="0.25">
      <c r="A3" s="26"/>
      <c r="B3" s="24"/>
      <c r="C3" s="24"/>
      <c r="D3" s="24"/>
      <c r="E3" s="25"/>
    </row>
    <row r="4" spans="1:7" x14ac:dyDescent="0.25">
      <c r="A4" s="17" t="s">
        <v>41</v>
      </c>
      <c r="B4" s="24"/>
      <c r="C4" s="24"/>
      <c r="D4" s="24"/>
      <c r="E4" s="25"/>
    </row>
    <row r="5" spans="1:7" x14ac:dyDescent="0.25">
      <c r="A5" s="27"/>
      <c r="B5" s="24"/>
      <c r="C5" s="24"/>
      <c r="D5" s="24"/>
      <c r="E5" s="25"/>
    </row>
    <row r="6" spans="1:7" ht="25.5" customHeight="1" x14ac:dyDescent="0.25">
      <c r="A6" s="84" t="s">
        <v>15</v>
      </c>
      <c r="B6" s="84"/>
      <c r="C6" s="84"/>
      <c r="D6" s="84"/>
      <c r="E6" s="25"/>
    </row>
    <row r="7" spans="1:7" ht="34.5" customHeight="1" x14ac:dyDescent="0.25">
      <c r="A7" s="43" t="s">
        <v>16</v>
      </c>
      <c r="B7" s="43" t="s">
        <v>30</v>
      </c>
      <c r="C7" s="44" t="s">
        <v>3</v>
      </c>
      <c r="D7" s="43" t="s">
        <v>30</v>
      </c>
      <c r="E7" s="25"/>
    </row>
    <row r="8" spans="1:7" ht="18.75" customHeight="1" x14ac:dyDescent="0.25">
      <c r="A8" s="68" t="s">
        <v>26</v>
      </c>
      <c r="B8" s="72">
        <f>B9</f>
        <v>23250000000</v>
      </c>
      <c r="C8" s="70" t="s">
        <v>0</v>
      </c>
      <c r="D8" s="83">
        <v>10000000000</v>
      </c>
      <c r="E8" s="25"/>
      <c r="F8" s="2"/>
    </row>
    <row r="9" spans="1:7" x14ac:dyDescent="0.25">
      <c r="A9" s="69" t="s">
        <v>25</v>
      </c>
      <c r="B9" s="40">
        <f>23.25*1000000000</f>
        <v>23250000000</v>
      </c>
      <c r="C9" s="46" t="s">
        <v>38</v>
      </c>
      <c r="D9" s="73">
        <v>1000000000</v>
      </c>
      <c r="E9" s="25"/>
    </row>
    <row r="10" spans="1:7" x14ac:dyDescent="0.25">
      <c r="A10" s="69" t="s">
        <v>27</v>
      </c>
      <c r="B10" s="71" t="s">
        <v>29</v>
      </c>
      <c r="C10" s="85"/>
      <c r="D10" s="40"/>
      <c r="E10" s="25"/>
      <c r="G10" s="39">
        <f>D10*0.93958</f>
        <v>0</v>
      </c>
    </row>
    <row r="11" spans="1:7" ht="30" x14ac:dyDescent="0.25">
      <c r="A11" s="69" t="s">
        <v>28</v>
      </c>
      <c r="B11" s="71" t="s">
        <v>29</v>
      </c>
      <c r="C11" s="85"/>
      <c r="D11" s="40"/>
      <c r="E11" s="25"/>
    </row>
    <row r="12" spans="1:7" x14ac:dyDescent="0.25">
      <c r="A12" s="45"/>
      <c r="B12" s="40"/>
      <c r="C12" s="48"/>
      <c r="D12" s="40"/>
      <c r="E12" s="18"/>
      <c r="F12" s="13"/>
      <c r="G12" s="39"/>
    </row>
    <row r="13" spans="1:7" x14ac:dyDescent="0.25">
      <c r="A13" s="45"/>
      <c r="B13" s="40"/>
      <c r="C13" s="48"/>
      <c r="D13" s="40"/>
      <c r="E13" s="18"/>
      <c r="F13" s="13"/>
    </row>
    <row r="14" spans="1:7" x14ac:dyDescent="0.25">
      <c r="A14" s="45"/>
      <c r="B14" s="40"/>
      <c r="C14" s="48"/>
      <c r="D14" s="40"/>
      <c r="E14" s="18"/>
      <c r="F14" s="13"/>
    </row>
    <row r="15" spans="1:7" x14ac:dyDescent="0.25">
      <c r="A15" s="45"/>
      <c r="B15" s="40"/>
      <c r="C15" s="48"/>
      <c r="D15" s="40"/>
      <c r="E15" s="18"/>
      <c r="F15" s="13"/>
    </row>
    <row r="16" spans="1:7" x14ac:dyDescent="0.25">
      <c r="A16" s="49"/>
      <c r="B16" s="40"/>
      <c r="C16" s="48"/>
      <c r="D16" s="40"/>
      <c r="E16" s="18"/>
      <c r="F16" s="13"/>
    </row>
    <row r="17" spans="1:10" x14ac:dyDescent="0.25">
      <c r="A17" s="45"/>
      <c r="B17" s="40"/>
      <c r="C17" s="48"/>
      <c r="D17" s="40"/>
      <c r="E17" s="25"/>
    </row>
    <row r="18" spans="1:10" s="56" customFormat="1" x14ac:dyDescent="0.25">
      <c r="A18" s="52"/>
      <c r="B18" s="53"/>
      <c r="C18" s="54"/>
      <c r="D18" s="53"/>
      <c r="E18" s="55"/>
    </row>
    <row r="19" spans="1:10" s="56" customFormat="1" x14ac:dyDescent="0.25">
      <c r="A19" s="52"/>
      <c r="B19" s="53"/>
      <c r="C19" s="57"/>
      <c r="D19" s="53"/>
      <c r="E19" s="55"/>
    </row>
    <row r="20" spans="1:10" s="56" customFormat="1" x14ac:dyDescent="0.25">
      <c r="A20" s="47"/>
      <c r="B20" s="53"/>
      <c r="C20" s="57"/>
      <c r="D20" s="53"/>
      <c r="E20" s="55"/>
    </row>
    <row r="21" spans="1:10" x14ac:dyDescent="0.25">
      <c r="A21" s="45"/>
      <c r="B21" s="40"/>
      <c r="C21" s="48"/>
      <c r="D21" s="40"/>
      <c r="E21" s="18"/>
      <c r="F21" s="13"/>
    </row>
    <row r="22" spans="1:10" x14ac:dyDescent="0.25">
      <c r="A22" s="49"/>
      <c r="B22" s="40"/>
      <c r="C22" s="48"/>
      <c r="D22" s="40"/>
      <c r="E22" s="18"/>
      <c r="F22" s="13"/>
    </row>
    <row r="23" spans="1:10" x14ac:dyDescent="0.25">
      <c r="A23" s="45"/>
      <c r="B23" s="40"/>
      <c r="C23" s="48"/>
      <c r="D23" s="40"/>
      <c r="E23" s="25"/>
    </row>
    <row r="24" spans="1:10" s="56" customFormat="1" x14ac:dyDescent="0.25">
      <c r="A24" s="52"/>
      <c r="B24" s="53"/>
      <c r="C24" s="54"/>
      <c r="D24" s="53"/>
      <c r="E24" s="55"/>
    </row>
    <row r="25" spans="1:10" s="56" customFormat="1" x14ac:dyDescent="0.25">
      <c r="A25" s="52"/>
      <c r="B25" s="53"/>
      <c r="C25" s="57"/>
      <c r="D25" s="53"/>
      <c r="E25" s="55"/>
    </row>
    <row r="26" spans="1:10" x14ac:dyDescent="0.25">
      <c r="A26" s="45"/>
      <c r="B26" s="40"/>
      <c r="C26" s="48"/>
      <c r="D26" s="40"/>
      <c r="E26" s="18"/>
      <c r="F26" s="13"/>
    </row>
    <row r="27" spans="1:10" ht="30" x14ac:dyDescent="0.25">
      <c r="A27" s="45"/>
      <c r="B27" s="41"/>
      <c r="C27" s="48" t="s">
        <v>23</v>
      </c>
      <c r="D27" s="41">
        <f>D28-D8</f>
        <v>13250000000</v>
      </c>
      <c r="E27" s="18"/>
      <c r="F27" s="13"/>
      <c r="J27" s="39"/>
    </row>
    <row r="28" spans="1:10" ht="30.75" customHeight="1" x14ac:dyDescent="0.25">
      <c r="A28" s="50"/>
      <c r="B28" s="42">
        <f>SUM(B9:B27)</f>
        <v>23250000000</v>
      </c>
      <c r="C28" s="51" t="s">
        <v>24</v>
      </c>
      <c r="D28" s="42">
        <f>B28</f>
        <v>23250000000</v>
      </c>
      <c r="E28" s="18"/>
      <c r="F28" s="13"/>
    </row>
    <row r="29" spans="1:10" x14ac:dyDescent="0.25">
      <c r="A29" s="17"/>
      <c r="B29" s="30"/>
      <c r="C29" s="30"/>
      <c r="D29" s="30"/>
      <c r="E29" s="18"/>
      <c r="F29" s="13"/>
    </row>
    <row r="30" spans="1:10" ht="39.75" customHeight="1" x14ac:dyDescent="0.25">
      <c r="A30" s="37" t="s">
        <v>13</v>
      </c>
      <c r="B30" s="38">
        <f>D8/B28</f>
        <v>0.43010752688172044</v>
      </c>
      <c r="C30" s="20" t="s">
        <v>4</v>
      </c>
      <c r="D30" s="31"/>
      <c r="E30" s="25"/>
      <c r="F30" s="13"/>
    </row>
    <row r="31" spans="1:10" ht="30" x14ac:dyDescent="0.25">
      <c r="A31" s="37" t="s">
        <v>14</v>
      </c>
      <c r="B31" s="38">
        <v>1</v>
      </c>
      <c r="C31" s="24"/>
      <c r="D31" s="31"/>
      <c r="E31" s="18"/>
      <c r="F31" s="13"/>
    </row>
    <row r="32" spans="1:10" x14ac:dyDescent="0.25">
      <c r="A32" s="37"/>
      <c r="B32" s="38"/>
      <c r="C32" s="24"/>
      <c r="D32" s="31"/>
      <c r="E32" s="18"/>
      <c r="F32" s="13"/>
    </row>
    <row r="33" spans="1:7" x14ac:dyDescent="0.25">
      <c r="A33" s="37"/>
      <c r="B33" s="67"/>
      <c r="C33" s="24"/>
      <c r="D33" s="31"/>
      <c r="E33" s="18"/>
      <c r="F33" s="13"/>
    </row>
    <row r="34" spans="1:7" x14ac:dyDescent="0.25">
      <c r="A34" s="31"/>
      <c r="B34" s="31"/>
      <c r="C34" s="31"/>
      <c r="D34" s="31"/>
      <c r="E34" s="25"/>
    </row>
    <row r="35" spans="1:7" x14ac:dyDescent="0.25">
      <c r="A35" s="24"/>
      <c r="B35" s="31"/>
      <c r="C35" s="31"/>
      <c r="D35" s="31"/>
      <c r="E35" s="25"/>
    </row>
    <row r="36" spans="1:7" x14ac:dyDescent="0.25">
      <c r="A36" s="31"/>
      <c r="B36" s="29"/>
      <c r="C36" s="32"/>
      <c r="D36" s="33"/>
      <c r="E36" s="25"/>
      <c r="G36" s="10"/>
    </row>
    <row r="37" spans="1:7" x14ac:dyDescent="0.25">
      <c r="A37" s="31"/>
      <c r="B37" s="29"/>
      <c r="C37" s="32"/>
      <c r="D37" s="33"/>
      <c r="E37" s="25"/>
      <c r="G37" s="10"/>
    </row>
    <row r="38" spans="1:7" x14ac:dyDescent="0.25">
      <c r="A38" s="31"/>
      <c r="B38" s="31"/>
      <c r="C38" s="31"/>
      <c r="D38" s="33"/>
      <c r="E38" s="25"/>
    </row>
    <row r="39" spans="1:7" x14ac:dyDescent="0.25">
      <c r="A39" s="31"/>
      <c r="B39" s="31"/>
      <c r="C39" s="31"/>
      <c r="D39" s="33"/>
      <c r="E39" s="25"/>
    </row>
    <row r="40" spans="1:7" x14ac:dyDescent="0.25">
      <c r="A40" s="31"/>
      <c r="B40" s="31"/>
      <c r="C40" s="31"/>
      <c r="D40" s="33"/>
      <c r="E40" s="25"/>
    </row>
    <row r="41" spans="1:7" x14ac:dyDescent="0.25">
      <c r="D41" s="9"/>
    </row>
    <row r="42" spans="1:7" x14ac:dyDescent="0.25">
      <c r="C42" s="4"/>
    </row>
    <row r="43" spans="1:7" x14ac:dyDescent="0.25">
      <c r="E43" s="11"/>
    </row>
  </sheetData>
  <mergeCells count="2">
    <mergeCell ref="A6:D6"/>
    <mergeCell ref="C10:C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tabSelected="1" workbookViewId="0">
      <selection activeCell="K14" sqref="K14"/>
    </sheetView>
  </sheetViews>
  <sheetFormatPr defaultRowHeight="15" x14ac:dyDescent="0.25"/>
  <cols>
    <col min="1" max="1" width="57.140625" style="13" customWidth="1"/>
    <col min="2" max="2" width="22.42578125" style="13" customWidth="1"/>
    <col min="3" max="3" width="11.5703125" style="13" customWidth="1"/>
    <col min="4" max="4" width="11.42578125" style="13" customWidth="1"/>
    <col min="5" max="5" width="14.5703125" style="13" customWidth="1"/>
    <col min="6" max="6" width="16" style="13" customWidth="1"/>
    <col min="7" max="16384" width="9.140625" style="13"/>
  </cols>
  <sheetData>
    <row r="1" spans="1:12" x14ac:dyDescent="0.25">
      <c r="A1" s="23" t="s">
        <v>40</v>
      </c>
      <c r="B1" s="23"/>
      <c r="C1" s="23"/>
      <c r="D1" s="18"/>
      <c r="E1" s="18"/>
      <c r="F1" s="18"/>
      <c r="G1" s="14"/>
      <c r="H1" s="14"/>
      <c r="I1" s="14"/>
      <c r="J1" s="14"/>
      <c r="K1" s="14"/>
      <c r="L1" s="14"/>
    </row>
    <row r="2" spans="1:12" x14ac:dyDescent="0.25">
      <c r="A2" s="26">
        <f>'Sust Bond Alloc Report'!A2</f>
        <v>2019</v>
      </c>
      <c r="B2" s="26"/>
      <c r="C2" s="26"/>
      <c r="D2" s="18"/>
      <c r="E2" s="18"/>
      <c r="F2" s="18"/>
      <c r="G2" s="14"/>
      <c r="H2" s="14"/>
      <c r="I2" s="14"/>
      <c r="J2" s="14"/>
      <c r="K2" s="14"/>
      <c r="L2" s="14"/>
    </row>
    <row r="3" spans="1:12" x14ac:dyDescent="0.25">
      <c r="A3" s="26"/>
      <c r="B3" s="26"/>
      <c r="C3" s="26"/>
      <c r="D3" s="18"/>
      <c r="E3" s="18"/>
      <c r="F3" s="18"/>
      <c r="G3" s="14"/>
      <c r="H3" s="14"/>
      <c r="I3" s="14"/>
      <c r="J3" s="14"/>
      <c r="K3" s="14"/>
      <c r="L3" s="14"/>
    </row>
    <row r="4" spans="1:12" x14ac:dyDescent="0.25">
      <c r="A4" s="17" t="str">
        <f>'Sust Bond Alloc Report'!A4</f>
        <v>Portfolio date: 30 June 2019</v>
      </c>
      <c r="B4" s="17"/>
      <c r="C4" s="17"/>
      <c r="D4" s="18"/>
      <c r="E4" s="18"/>
      <c r="F4" s="18"/>
      <c r="G4" s="14"/>
      <c r="H4" s="14"/>
      <c r="I4" s="14"/>
      <c r="J4" s="14"/>
      <c r="K4" s="14"/>
      <c r="L4" s="14"/>
    </row>
    <row r="5" spans="1:12" x14ac:dyDescent="0.25">
      <c r="A5" s="18"/>
      <c r="B5" s="18"/>
      <c r="C5" s="18"/>
      <c r="D5" s="18"/>
      <c r="E5" s="18"/>
      <c r="F5" s="18"/>
      <c r="G5" s="14"/>
      <c r="H5" s="14"/>
      <c r="I5" s="14"/>
      <c r="J5" s="14"/>
      <c r="K5" s="14"/>
      <c r="L5" s="14"/>
    </row>
    <row r="6" spans="1:12" ht="57" x14ac:dyDescent="0.25">
      <c r="A6" s="34" t="s">
        <v>19</v>
      </c>
      <c r="B6" s="65" t="s">
        <v>17</v>
      </c>
      <c r="C6" s="65" t="s">
        <v>18</v>
      </c>
      <c r="D6" s="65" t="s">
        <v>11</v>
      </c>
      <c r="E6" s="65" t="s">
        <v>33</v>
      </c>
      <c r="F6" s="65" t="s">
        <v>34</v>
      </c>
      <c r="G6" s="14"/>
      <c r="H6" s="14"/>
      <c r="I6" s="14"/>
      <c r="J6" s="14"/>
      <c r="K6" s="14"/>
      <c r="L6" s="14"/>
    </row>
    <row r="7" spans="1:12" x14ac:dyDescent="0.25">
      <c r="A7" s="28" t="s">
        <v>5</v>
      </c>
      <c r="B7" s="66" t="s">
        <v>6</v>
      </c>
      <c r="C7" s="66" t="s">
        <v>7</v>
      </c>
      <c r="D7" s="66" t="s">
        <v>8</v>
      </c>
      <c r="E7" s="66" t="s">
        <v>9</v>
      </c>
      <c r="F7" s="66" t="s">
        <v>9</v>
      </c>
      <c r="G7" s="14"/>
      <c r="H7" s="14"/>
      <c r="I7" s="14"/>
      <c r="J7" s="14"/>
      <c r="K7" s="14"/>
      <c r="L7" s="14"/>
    </row>
    <row r="8" spans="1:12" x14ac:dyDescent="0.25">
      <c r="A8" s="58" t="str">
        <f>'Sust Bond Alloc Report'!A8</f>
        <v>Residential Green Buildings</v>
      </c>
      <c r="B8" s="59" t="s">
        <v>31</v>
      </c>
      <c r="C8" s="59" t="s">
        <v>32</v>
      </c>
      <c r="D8" s="59" t="s">
        <v>32</v>
      </c>
      <c r="E8" s="59" t="s">
        <v>35</v>
      </c>
      <c r="F8" s="78" t="s">
        <v>36</v>
      </c>
      <c r="G8" s="14"/>
      <c r="H8" s="14"/>
      <c r="I8" s="14"/>
      <c r="J8" s="14"/>
      <c r="K8" s="14"/>
      <c r="L8" s="14"/>
    </row>
    <row r="9" spans="1:12" ht="15" customHeight="1" x14ac:dyDescent="0.25">
      <c r="A9" s="22" t="str">
        <f>'Sust Bond Alloc Report'!A9</f>
        <v>New residential buildings in Norway</v>
      </c>
      <c r="B9" s="80">
        <f>'Sust Bond Alloc Report'!B9</f>
        <v>23250000000</v>
      </c>
      <c r="C9" s="74">
        <v>100</v>
      </c>
      <c r="D9" s="75">
        <v>100</v>
      </c>
      <c r="E9" s="64">
        <v>205970</v>
      </c>
      <c r="F9" s="64">
        <v>25121.065273651104</v>
      </c>
      <c r="G9" s="14"/>
      <c r="H9" s="14"/>
      <c r="I9" s="14"/>
      <c r="J9" s="14"/>
      <c r="K9" s="14"/>
      <c r="L9" s="14"/>
    </row>
    <row r="10" spans="1:12" x14ac:dyDescent="0.25">
      <c r="A10" s="69" t="str">
        <f>'Sust Bond Alloc Report'!A10</f>
        <v>Residential buildings in Norway built before 2009</v>
      </c>
      <c r="B10" s="81">
        <f>'Sust Bond Alloc Report'!B12</f>
        <v>0</v>
      </c>
      <c r="C10" s="74"/>
      <c r="D10" s="75"/>
      <c r="E10" s="75"/>
      <c r="F10" s="64"/>
      <c r="G10" s="14"/>
      <c r="H10" s="14"/>
      <c r="I10" s="14"/>
      <c r="J10" s="14"/>
      <c r="K10" s="14"/>
      <c r="L10" s="14"/>
    </row>
    <row r="11" spans="1:12" ht="36.75" customHeight="1" x14ac:dyDescent="0.25">
      <c r="A11" s="69" t="str">
        <f>'Sust Bond Alloc Report'!A11</f>
        <v>Refurbished residential buildings in Norway with an improved energy efficiency of 30%</v>
      </c>
      <c r="B11" s="81">
        <f>'Sust Bond Alloc Report'!B13</f>
        <v>0</v>
      </c>
      <c r="C11" s="74"/>
      <c r="D11" s="75"/>
      <c r="E11" s="75"/>
      <c r="F11" s="6"/>
      <c r="G11" s="14"/>
      <c r="H11" s="14"/>
      <c r="I11" s="14"/>
      <c r="J11" s="14"/>
      <c r="K11" s="14"/>
      <c r="L11" s="14"/>
    </row>
    <row r="12" spans="1:12" ht="15" customHeight="1" x14ac:dyDescent="0.25">
      <c r="A12" s="45"/>
      <c r="B12" s="61"/>
      <c r="C12" s="60"/>
      <c r="D12" s="62"/>
      <c r="E12" s="62"/>
      <c r="F12" s="6"/>
      <c r="G12" s="14"/>
      <c r="H12" s="14"/>
      <c r="I12" s="14"/>
      <c r="J12" s="14"/>
      <c r="K12" s="14"/>
      <c r="L12" s="14"/>
    </row>
    <row r="13" spans="1:12" x14ac:dyDescent="0.25">
      <c r="A13" s="22"/>
      <c r="B13" s="61"/>
      <c r="C13" s="5"/>
      <c r="D13" s="7"/>
      <c r="E13" s="7"/>
      <c r="F13" s="35"/>
      <c r="G13" s="14"/>
      <c r="H13" s="14"/>
      <c r="I13" s="14"/>
      <c r="J13" s="14"/>
      <c r="K13" s="14"/>
      <c r="L13" s="14"/>
    </row>
    <row r="14" spans="1:12" x14ac:dyDescent="0.25">
      <c r="A14" s="8" t="s">
        <v>1</v>
      </c>
      <c r="B14" s="82">
        <f>SUM(B9:B12)</f>
        <v>23250000000</v>
      </c>
      <c r="C14" s="76"/>
      <c r="D14" s="77"/>
      <c r="E14" s="79">
        <f>E9</f>
        <v>205970</v>
      </c>
      <c r="F14" s="36">
        <f>F9</f>
        <v>25121.065273651104</v>
      </c>
      <c r="G14" s="14"/>
      <c r="H14" s="14"/>
      <c r="I14" s="14"/>
      <c r="J14" s="14"/>
      <c r="K14" s="14"/>
      <c r="L14" s="14"/>
    </row>
    <row r="15" spans="1:12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2" x14ac:dyDescent="0.25">
      <c r="A16" s="17" t="s">
        <v>2</v>
      </c>
      <c r="C16" s="17"/>
      <c r="D16" s="14"/>
      <c r="E16" s="14"/>
      <c r="F16" s="14"/>
      <c r="G16" s="14"/>
      <c r="H16" s="14"/>
      <c r="I16" s="14"/>
      <c r="J16" s="14"/>
      <c r="K16" s="14"/>
      <c r="L16" s="14"/>
    </row>
    <row r="17" spans="1:12" x14ac:dyDescent="0.25">
      <c r="A17" s="15" t="s">
        <v>5</v>
      </c>
      <c r="B17" s="16" t="s">
        <v>10</v>
      </c>
      <c r="C17" s="16"/>
      <c r="D17" s="14"/>
      <c r="E17" s="14"/>
      <c r="F17" s="14"/>
      <c r="G17" s="14"/>
      <c r="H17" s="14"/>
      <c r="I17" s="14"/>
      <c r="J17" s="14"/>
      <c r="K17" s="14"/>
      <c r="L17" s="14"/>
    </row>
    <row r="18" spans="1:12" x14ac:dyDescent="0.25">
      <c r="A18" s="15" t="s">
        <v>6</v>
      </c>
      <c r="B18" s="17" t="s">
        <v>20</v>
      </c>
      <c r="C18" s="17"/>
      <c r="D18" s="18"/>
      <c r="E18" s="18"/>
      <c r="F18" s="18"/>
      <c r="G18" s="14"/>
      <c r="H18" s="14"/>
      <c r="I18" s="14"/>
      <c r="J18" s="14"/>
      <c r="K18" s="14"/>
      <c r="L18" s="14"/>
    </row>
    <row r="19" spans="1:12" x14ac:dyDescent="0.25">
      <c r="A19" s="15" t="s">
        <v>7</v>
      </c>
      <c r="B19" s="17" t="s">
        <v>21</v>
      </c>
      <c r="C19" s="17"/>
      <c r="D19" s="18"/>
      <c r="E19" s="18"/>
      <c r="F19" s="18"/>
      <c r="G19" s="14"/>
      <c r="H19" s="14"/>
      <c r="I19" s="14"/>
      <c r="J19" s="14"/>
      <c r="K19" s="14"/>
      <c r="L19" s="14"/>
    </row>
    <row r="20" spans="1:12" x14ac:dyDescent="0.25">
      <c r="A20" s="15" t="s">
        <v>8</v>
      </c>
      <c r="B20" s="17" t="s">
        <v>12</v>
      </c>
      <c r="C20" s="17"/>
      <c r="D20" s="18"/>
      <c r="E20" s="18"/>
      <c r="F20" s="18"/>
      <c r="G20" s="14"/>
      <c r="H20" s="14"/>
      <c r="I20" s="14"/>
      <c r="J20" s="14"/>
      <c r="K20" s="14"/>
      <c r="L20" s="14"/>
    </row>
    <row r="21" spans="1:12" x14ac:dyDescent="0.25">
      <c r="A21" s="15" t="s">
        <v>9</v>
      </c>
      <c r="B21" s="19" t="s">
        <v>22</v>
      </c>
      <c r="C21" s="19"/>
      <c r="D21" s="18"/>
      <c r="E21" s="18"/>
      <c r="F21" s="18"/>
      <c r="G21" s="14"/>
      <c r="H21" s="14"/>
      <c r="I21" s="14"/>
      <c r="J21" s="14"/>
      <c r="K21" s="14"/>
      <c r="L21" s="14"/>
    </row>
    <row r="22" spans="1:12" x14ac:dyDescent="0.25">
      <c r="A22" s="21"/>
      <c r="B22" s="19" t="s">
        <v>42</v>
      </c>
      <c r="C22" s="19"/>
      <c r="D22" s="18"/>
      <c r="E22" s="18"/>
      <c r="F22" s="18"/>
      <c r="G22" s="14"/>
      <c r="H22" s="14"/>
      <c r="I22" s="14"/>
      <c r="J22" s="14"/>
      <c r="K22" s="14"/>
      <c r="L22" s="14"/>
    </row>
    <row r="23" spans="1:12" x14ac:dyDescent="0.25">
      <c r="A23" s="17"/>
      <c r="B23" s="19" t="s">
        <v>37</v>
      </c>
      <c r="C23" s="17"/>
      <c r="D23" s="18"/>
      <c r="E23" s="18"/>
      <c r="F23" s="18"/>
      <c r="G23" s="14"/>
      <c r="H23" s="14"/>
      <c r="I23" s="14"/>
      <c r="J23" s="14"/>
      <c r="K23" s="14"/>
      <c r="L23" s="14"/>
    </row>
    <row r="24" spans="1:12" ht="18" customHeight="1" x14ac:dyDescent="0.25">
      <c r="A24" s="17"/>
      <c r="B24" s="17"/>
      <c r="C24" s="17"/>
      <c r="D24" s="18"/>
      <c r="E24" s="18"/>
      <c r="F24" s="18"/>
      <c r="G24" s="18"/>
      <c r="H24" s="18"/>
      <c r="I24" s="14"/>
      <c r="J24" s="14"/>
      <c r="K24" s="14"/>
      <c r="L24" s="14"/>
    </row>
    <row r="25" spans="1:12" x14ac:dyDescent="0.25">
      <c r="A25" s="17"/>
      <c r="B25" s="17"/>
      <c r="C25" s="17"/>
      <c r="D25" s="18"/>
      <c r="E25" s="18"/>
      <c r="F25" s="18"/>
      <c r="G25" s="18"/>
      <c r="H25" s="18"/>
      <c r="I25" s="14"/>
      <c r="J25" s="14"/>
      <c r="K25" s="14"/>
      <c r="L25" s="14"/>
    </row>
    <row r="26" spans="1:12" ht="33" customHeight="1" x14ac:dyDescent="0.25">
      <c r="A26" s="17"/>
      <c r="B26" s="17"/>
      <c r="C26" s="17"/>
      <c r="D26" s="18"/>
      <c r="E26" s="18"/>
      <c r="F26" s="18"/>
      <c r="G26" s="18"/>
      <c r="H26" s="18"/>
      <c r="I26" s="14"/>
      <c r="J26" s="14"/>
      <c r="K26" s="14"/>
      <c r="L26" s="14"/>
    </row>
    <row r="27" spans="1:12" ht="18.75" customHeight="1" x14ac:dyDescent="0.25">
      <c r="A27" s="12"/>
      <c r="B27" s="12"/>
      <c r="C27" s="12"/>
      <c r="I27" s="63"/>
      <c r="J27" s="63"/>
      <c r="K27" s="63"/>
      <c r="L27" s="63"/>
    </row>
    <row r="28" spans="1:12" x14ac:dyDescent="0.25">
      <c r="A28" s="12"/>
      <c r="B28" s="12"/>
      <c r="C28" s="12"/>
    </row>
    <row r="29" spans="1:12" ht="18.75" customHeight="1" x14ac:dyDescent="0.25">
      <c r="A29" s="12"/>
      <c r="B29" s="12"/>
      <c r="C29" s="12"/>
    </row>
  </sheetData>
  <pageMargins left="0.25" right="0.25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Sust Bond Alloc Report</vt:lpstr>
      <vt:lpstr>Sust Bond Impact Report</vt:lpstr>
      <vt:lpstr>'Sust Bond Alloc Report'!Print_Area</vt:lpstr>
      <vt:lpstr>'Sust Bond Impact Report'!Print_Area</vt:lpstr>
    </vt:vector>
  </TitlesOfParts>
  <Company>ING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Biemans, Hans</dc:creator>
  <cp:lastModifiedBy>Eivind Hegelstad</cp:lastModifiedBy>
  <cp:lastPrinted>2018-02-20T13:32:48Z</cp:lastPrinted>
  <dcterms:created xsi:type="dcterms:W3CDTF">2018-02-13T20:23:14Z</dcterms:created>
  <dcterms:modified xsi:type="dcterms:W3CDTF">2019-08-26T13:53:49Z</dcterms:modified>
</cp:coreProperties>
</file>