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2. Næringskreditt\Rapportering\Investorrapporter\201806\"/>
    </mc:Choice>
  </mc:AlternateContent>
  <bookViews>
    <workbookView xWindow="28740" yWindow="-60" windowWidth="28545" windowHeight="12540"/>
  </bookViews>
  <sheets>
    <sheet name="Overview" sheetId="4" r:id="rId1"/>
    <sheet name="Report" sheetId="1" r:id="rId2"/>
  </sheets>
  <externalReferences>
    <externalReference r:id="rId3"/>
    <externalReference r:id="rId4"/>
  </externalReferences>
  <definedNames>
    <definedName name="_xlnm._FilterDatabase" localSheetId="0" hidden="1">Overview!$B$10:$I$20</definedName>
    <definedName name="CountriesEEA">[1]Lists!$A$193:$A$218</definedName>
    <definedName name="FX_2">[2]Lists!$B$6:$B$30</definedName>
    <definedName name="Performing2">[1]Lists!$E$70:$E$78</definedName>
    <definedName name="_xlnm.Print_Area" localSheetId="1">Report!$A$1:$G$146</definedName>
    <definedName name="_xlnm.Print_Titles" localSheetId="1">Report!$1:$3</definedName>
  </definedNames>
  <calcPr calcId="152511"/>
</workbook>
</file>

<file path=xl/calcChain.xml><?xml version="1.0" encoding="utf-8"?>
<calcChain xmlns="http://schemas.openxmlformats.org/spreadsheetml/2006/main">
  <c r="E65" i="1" l="1"/>
  <c r="E143" i="1" l="1"/>
  <c r="E118" i="1"/>
  <c r="E127" i="1" s="1"/>
  <c r="E108" i="1"/>
  <c r="C108" i="1"/>
  <c r="C95" i="1"/>
  <c r="E95" i="1" l="1"/>
  <c r="C118" i="1"/>
  <c r="C127" i="1" s="1"/>
  <c r="D85" i="1"/>
  <c r="F143" i="1"/>
  <c r="C77" i="1"/>
  <c r="C65" i="1"/>
  <c r="E77" i="1"/>
  <c r="E85" i="1"/>
  <c r="E47" i="1"/>
  <c r="C47" i="1"/>
  <c r="C85" i="1"/>
</calcChain>
</file>

<file path=xl/sharedStrings.xml><?xml version="1.0" encoding="utf-8"?>
<sst xmlns="http://schemas.openxmlformats.org/spreadsheetml/2006/main" count="231" uniqueCount="147">
  <si>
    <t>SpareBank 1 Næringskreditt AS</t>
  </si>
  <si>
    <t xml:space="preserve">Covered Bond Programme - Quarterly  Investor Report: 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</si>
  <si>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</si>
  <si>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</si>
  <si>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</si>
  <si>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</si>
  <si>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(%)</t>
  </si>
  <si>
    <t>Weighted Average Interest Rate (%)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</si>
  <si>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</si>
  <si>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</si>
  <si>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</si>
  <si>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</si>
  <si>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Current Arrears Breakdown</t>
  </si>
  <si>
    <t>Number</t>
  </si>
  <si>
    <t>% of Total Number</t>
  </si>
  <si>
    <t>Amount</t>
  </si>
  <si>
    <t>% of Total Amount</t>
  </si>
  <si>
    <t>Current</t>
  </si>
  <si>
    <t>0 &lt; month arrears &lt;= 1</t>
  </si>
  <si>
    <t>1 &lt; months arrears &lt;= 2</t>
  </si>
  <si>
    <t>2 &lt; months arrears &lt;= 3</t>
  </si>
  <si>
    <t>&gt; 3 months arrears</t>
  </si>
  <si>
    <t>Total</t>
  </si>
  <si>
    <t xml:space="preserve">Current LTV </t>
  </si>
  <si>
    <t>0 &lt;= x &lt;= 30%</t>
  </si>
  <si>
    <t>30 &lt; x &lt;= 40%</t>
  </si>
  <si>
    <t>40 &lt; x &lt;= 50%</t>
  </si>
  <si>
    <t>50 &lt; x &lt;= 60%</t>
  </si>
  <si>
    <t>60 &lt; x &lt;= 70%</t>
  </si>
  <si>
    <t>Regional Distribution</t>
  </si>
  <si>
    <t>Property Type (Commercial Real Estate)</t>
  </si>
  <si>
    <t>Other</t>
  </si>
  <si>
    <t>Repayment Type</t>
  </si>
  <si>
    <t>Seasoning in Years</t>
  </si>
  <si>
    <t>0 &lt;= x &lt;= 2</t>
  </si>
  <si>
    <t>2 &lt;= x &lt;= 5</t>
  </si>
  <si>
    <t>5 &lt;= x &lt;= 10</t>
  </si>
  <si>
    <t>10 &lt;= x &lt;= 15</t>
  </si>
  <si>
    <t>15 &lt;= x &lt;= 20</t>
  </si>
  <si>
    <t>x&gt;20</t>
  </si>
  <si>
    <t>Remaining Term in Years</t>
  </si>
  <si>
    <t>20 &lt;= x &lt;= 25</t>
  </si>
  <si>
    <t>x&gt;25</t>
  </si>
  <si>
    <t>Mortgage Size NOK</t>
  </si>
  <si>
    <t>0 &lt;= x &lt;= 10 000 000</t>
  </si>
  <si>
    <t>10 000 000 &lt; x &lt;= 30 000 000</t>
  </si>
  <si>
    <t>30 000 000 &lt; x &lt;= 50 000 000</t>
  </si>
  <si>
    <t>50 000 000 &lt; x &lt;= 100 000 000</t>
  </si>
  <si>
    <t>100 000 000 &lt; x &lt;= 200 000 000</t>
  </si>
  <si>
    <t>x&gt; 200 000 000</t>
  </si>
  <si>
    <t>Interest Payment Type</t>
  </si>
  <si>
    <t>Fixed</t>
  </si>
  <si>
    <t>Variable</t>
  </si>
  <si>
    <t>Tracker</t>
  </si>
  <si>
    <t>Capped</t>
  </si>
  <si>
    <t>10 Largest Borrowers</t>
  </si>
  <si>
    <t xml:space="preserve">Total                    </t>
  </si>
  <si>
    <t>Akershus</t>
  </si>
  <si>
    <t>Oslo</t>
  </si>
  <si>
    <t>Hordaland</t>
  </si>
  <si>
    <t>Vestfold</t>
  </si>
  <si>
    <t>Rogaland</t>
  </si>
  <si>
    <t>Buskerud</t>
  </si>
  <si>
    <t>Østfold</t>
  </si>
  <si>
    <t>Oppland</t>
  </si>
  <si>
    <t>Møre og Romsdal</t>
  </si>
  <si>
    <t>Hedmark</t>
  </si>
  <si>
    <t>Telemark</t>
  </si>
  <si>
    <t>ISIN</t>
  </si>
  <si>
    <t>NO0010642085</t>
  </si>
  <si>
    <t>NO0010673858</t>
  </si>
  <si>
    <t>NO0010671464</t>
  </si>
  <si>
    <t>x&gt;70%</t>
  </si>
  <si>
    <t xml:space="preserve"> </t>
  </si>
  <si>
    <t>Public Covered Bonds Outstanding:</t>
  </si>
  <si>
    <t>Series</t>
  </si>
  <si>
    <t>Issued</t>
  </si>
  <si>
    <t>Rating</t>
  </si>
  <si>
    <t>Interest Basis</t>
  </si>
  <si>
    <t>Frequency</t>
  </si>
  <si>
    <t>Annually</t>
  </si>
  <si>
    <t>Quarterly</t>
  </si>
  <si>
    <t>www.sparebank1.no/naeringskreditt</t>
  </si>
  <si>
    <t>NOK Series 4</t>
  </si>
  <si>
    <t>NOK Series 8</t>
  </si>
  <si>
    <t>NOK Series 7</t>
  </si>
  <si>
    <t>NOK Series 9</t>
  </si>
  <si>
    <t>NOK Series 10</t>
  </si>
  <si>
    <t>Floating</t>
  </si>
  <si>
    <t>NO0010675846</t>
  </si>
  <si>
    <t>NO0010679707</t>
  </si>
  <si>
    <t>Final Maturity</t>
  </si>
  <si>
    <t>Weighted Avereage remaining term of Mortgages (in years)</t>
  </si>
  <si>
    <t>Weighted Avereage remaining term of Covered Bonds (in years)</t>
  </si>
  <si>
    <t>Weighted Average Current Seasoning (in years)</t>
  </si>
  <si>
    <t>Main Property Type</t>
  </si>
  <si>
    <r>
      <t xml:space="preserve">Amount  </t>
    </r>
    <r>
      <rPr>
        <b/>
        <sz val="7"/>
        <color theme="0"/>
        <rFont val="Arial"/>
        <family val="2"/>
      </rPr>
      <t>( in 1000)</t>
    </r>
  </si>
  <si>
    <t>Vest-Agder</t>
  </si>
  <si>
    <t>NO0010694615</t>
  </si>
  <si>
    <t>NO0010691280</t>
  </si>
  <si>
    <t>NOK Series 11</t>
  </si>
  <si>
    <t>SEK Series 2</t>
  </si>
  <si>
    <t>Hotel</t>
  </si>
  <si>
    <t>Mixed use</t>
  </si>
  <si>
    <t xml:space="preserve">Hotel </t>
  </si>
  <si>
    <t>Number of Debtors in Pool</t>
  </si>
  <si>
    <t>Reporting Contact</t>
  </si>
  <si>
    <t>NO0010711831</t>
  </si>
  <si>
    <t>EUR 20.000</t>
  </si>
  <si>
    <t>NOK Series 12</t>
  </si>
  <si>
    <t>Offices</t>
  </si>
  <si>
    <t>XS1103811409</t>
  </si>
  <si>
    <t>EUR Series 2014-2</t>
  </si>
  <si>
    <t>Multifamily unspecified</t>
  </si>
  <si>
    <t>Retail (unspecified)</t>
  </si>
  <si>
    <t>MIXED USE</t>
  </si>
  <si>
    <t>Phone: +47 51 50 9367</t>
  </si>
  <si>
    <t>eivind.hegelstad@sparebank1.no</t>
  </si>
  <si>
    <t>Eivind Hegelstad, Chief Operating Officer &amp; Investor Relations</t>
  </si>
  <si>
    <t>jone.sondresen@sparebank1.no</t>
  </si>
  <si>
    <t>Phone: +47 51 50 9250</t>
  </si>
  <si>
    <t>NOK 2.000.000</t>
  </si>
  <si>
    <t>NOK 2.200.000</t>
  </si>
  <si>
    <t>NOK 550.000</t>
  </si>
  <si>
    <t>NOK 1.000.000</t>
  </si>
  <si>
    <t>NOK 950.000</t>
  </si>
  <si>
    <t>AAA</t>
  </si>
  <si>
    <t>Jone Sondresen, Risk Manager</t>
  </si>
  <si>
    <t>Swap rate FX</t>
  </si>
  <si>
    <t>Industrial</t>
  </si>
  <si>
    <t xml:space="preserve">Retail (unspecified)                                        </t>
  </si>
  <si>
    <t>Nordland</t>
  </si>
  <si>
    <t>Fully amortising STRAIGHT LINE basis</t>
  </si>
  <si>
    <t>Partial Bullet</t>
  </si>
  <si>
    <t>Trøndelag</t>
  </si>
  <si>
    <t>SEK 455.000</t>
  </si>
  <si>
    <t>NOK 1.186.000</t>
  </si>
  <si>
    <t xml:space="preserve">Fully amortising  ANNUITY basis       </t>
  </si>
  <si>
    <t>Bullet</t>
  </si>
  <si>
    <t>NOK 200.000</t>
  </si>
  <si>
    <t>Covered Bond Programme - Investor Report 1st Quarter 2018</t>
  </si>
  <si>
    <t>Troms</t>
  </si>
  <si>
    <t>2nd Quarter 2018</t>
  </si>
  <si>
    <t>Date of Report: 30/06/18</t>
  </si>
  <si>
    <t>Nok Series 2018-1</t>
  </si>
  <si>
    <t>NOK 800.000</t>
  </si>
  <si>
    <t>NO0010823982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</si>
</sst>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0.0\ %"/>
    <numFmt numFmtId="168" formatCode="#,##0_ ;[Red]\-#,##0\ "/>
    <numFmt numFmtId="169" formatCode="[$NOK]\ #,##0"/>
    <numFmt numFmtId="170" formatCode="_-&quot;£&quot;* #,##0_-;\-&quot;£&quot;* #,##0_-;_-&quot;£&quot;* &quot;-&quot;??_-;_-@_-"/>
    <numFmt numFmtId="173" formatCode="[$NOK]\ #,###,"/>
    <numFmt numFmtId="174" formatCode="mm\/yyyy"/>
    <numFmt numFmtId="177" formatCode="0.00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indexed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Arial"/>
      <family val="2"/>
    </font>
    <font>
      <b/>
      <u/>
      <sz val="9"/>
      <name val="Arial"/>
      <family val="2"/>
    </font>
    <font>
      <u/>
      <sz val="10"/>
      <color indexed="12"/>
      <name val="Arial"/>
      <family val="2"/>
    </font>
    <font>
      <b/>
      <sz val="7"/>
      <color theme="0"/>
      <name val="Arial"/>
      <family val="2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rgb="FF00005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8" fillId="6" borderId="18" applyNumberFormat="0" applyAlignment="0" applyProtection="0"/>
  </cellStyleXfs>
  <cellXfs count="161">
    <xf numFmtId="0" fontId="0" fillId="0" borderId="0" xfId="0"/>
    <xf numFmtId="0" fontId="0" fillId="0" borderId="1" xfId="0" applyBorder="1"/>
    <xf numFmtId="0" fontId="0" fillId="0" borderId="2" xfId="0" applyBorder="1"/>
    <xf numFmtId="166" fontId="0" fillId="0" borderId="3" xfId="1" applyNumberFormat="1" applyFont="1" applyBorder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166" fontId="0" fillId="0" borderId="5" xfId="1" applyNumberFormat="1" applyFont="1" applyBorder="1"/>
    <xf numFmtId="10" fontId="0" fillId="0" borderId="5" xfId="3" applyNumberFormat="1" applyFont="1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0" xfId="3" applyNumberFormat="1" applyFont="1"/>
    <xf numFmtId="0" fontId="4" fillId="2" borderId="10" xfId="0" applyFont="1" applyFill="1" applyBorder="1"/>
    <xf numFmtId="168" fontId="4" fillId="2" borderId="1" xfId="0" applyNumberFormat="1" applyFont="1" applyFill="1" applyBorder="1" applyAlignment="1">
      <alignment horizontal="center"/>
    </xf>
    <xf numFmtId="169" fontId="4" fillId="2" borderId="1" xfId="2" applyNumberFormat="1" applyFont="1" applyFill="1" applyBorder="1" applyAlignment="1">
      <alignment horizontal="center"/>
    </xf>
    <xf numFmtId="10" fontId="4" fillId="2" borderId="11" xfId="3" applyNumberFormat="1" applyFont="1" applyFill="1" applyBorder="1" applyAlignment="1">
      <alignment horizontal="center"/>
    </xf>
    <xf numFmtId="168" fontId="4" fillId="2" borderId="10" xfId="0" applyNumberFormat="1" applyFont="1" applyFill="1" applyBorder="1" applyAlignment="1">
      <alignment horizontal="center"/>
    </xf>
    <xf numFmtId="169" fontId="4" fillId="2" borderId="10" xfId="2" applyNumberFormat="1" applyFont="1" applyFill="1" applyBorder="1" applyAlignment="1">
      <alignment horizontal="center"/>
    </xf>
    <xf numFmtId="10" fontId="4" fillId="2" borderId="10" xfId="3" applyNumberFormat="1" applyFont="1" applyFill="1" applyBorder="1" applyAlignment="1">
      <alignment horizontal="center"/>
    </xf>
    <xf numFmtId="168" fontId="4" fillId="2" borderId="12" xfId="0" applyNumberFormat="1" applyFont="1" applyFill="1" applyBorder="1" applyAlignment="1">
      <alignment horizontal="center"/>
    </xf>
    <xf numFmtId="10" fontId="4" fillId="2" borderId="12" xfId="3" applyNumberFormat="1" applyFont="1" applyFill="1" applyBorder="1" applyAlignment="1">
      <alignment horizontal="center"/>
    </xf>
    <xf numFmtId="0" fontId="6" fillId="2" borderId="13" xfId="0" applyFont="1" applyFill="1" applyBorder="1"/>
    <xf numFmtId="168" fontId="6" fillId="2" borderId="6" xfId="0" applyNumberFormat="1" applyFont="1" applyFill="1" applyBorder="1" applyAlignment="1">
      <alignment horizontal="center"/>
    </xf>
    <xf numFmtId="10" fontId="6" fillId="2" borderId="12" xfId="3" applyNumberFormat="1" applyFont="1" applyFill="1" applyBorder="1" applyAlignment="1">
      <alignment horizontal="center"/>
    </xf>
    <xf numFmtId="169" fontId="6" fillId="2" borderId="9" xfId="2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/>
    <xf numFmtId="168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6" fillId="2" borderId="9" xfId="0" applyFont="1" applyFill="1" applyBorder="1"/>
    <xf numFmtId="168" fontId="6" fillId="2" borderId="9" xfId="0" applyNumberFormat="1" applyFont="1" applyFill="1" applyBorder="1" applyAlignment="1">
      <alignment horizontal="center"/>
    </xf>
    <xf numFmtId="9" fontId="6" fillId="2" borderId="9" xfId="3" applyNumberFormat="1" applyFont="1" applyFill="1" applyBorder="1" applyAlignment="1">
      <alignment horizontal="center"/>
    </xf>
    <xf numFmtId="9" fontId="6" fillId="2" borderId="14" xfId="3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168" fontId="4" fillId="2" borderId="11" xfId="0" applyNumberFormat="1" applyFont="1" applyFill="1" applyBorder="1" applyAlignment="1">
      <alignment horizontal="center"/>
    </xf>
    <xf numFmtId="168" fontId="6" fillId="2" borderId="13" xfId="0" applyNumberFormat="1" applyFont="1" applyFill="1" applyBorder="1" applyAlignment="1">
      <alignment horizontal="center"/>
    </xf>
    <xf numFmtId="0" fontId="7" fillId="0" borderId="0" xfId="0" applyFont="1"/>
    <xf numFmtId="10" fontId="4" fillId="0" borderId="0" xfId="0" applyNumberFormat="1" applyFont="1" applyAlignment="1">
      <alignment horizontal="left"/>
    </xf>
    <xf numFmtId="10" fontId="4" fillId="0" borderId="0" xfId="3" applyNumberFormat="1" applyFont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horizontal="left"/>
    </xf>
    <xf numFmtId="10" fontId="4" fillId="0" borderId="0" xfId="3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0" fontId="4" fillId="2" borderId="3" xfId="3" applyNumberFormat="1" applyFont="1" applyFill="1" applyBorder="1" applyAlignment="1">
      <alignment horizontal="center"/>
    </xf>
    <xf numFmtId="10" fontId="4" fillId="2" borderId="5" xfId="3" applyNumberFormat="1" applyFont="1" applyFill="1" applyBorder="1" applyAlignment="1">
      <alignment horizontal="center"/>
    </xf>
    <xf numFmtId="169" fontId="4" fillId="2" borderId="12" xfId="2" applyNumberFormat="1" applyFont="1" applyFill="1" applyBorder="1" applyAlignment="1">
      <alignment horizontal="center"/>
    </xf>
    <xf numFmtId="10" fontId="4" fillId="2" borderId="8" xfId="3" applyNumberFormat="1" applyFont="1" applyFill="1" applyBorder="1" applyAlignment="1">
      <alignment horizontal="center"/>
    </xf>
    <xf numFmtId="9" fontId="6" fillId="2" borderId="12" xfId="3" applyNumberFormat="1" applyFont="1" applyFill="1" applyBorder="1" applyAlignment="1">
      <alignment horizontal="center"/>
    </xf>
    <xf numFmtId="169" fontId="6" fillId="2" borderId="12" xfId="2" applyNumberFormat="1" applyFont="1" applyFill="1" applyBorder="1" applyAlignment="1">
      <alignment horizontal="center"/>
    </xf>
    <xf numFmtId="9" fontId="6" fillId="2" borderId="8" xfId="3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0" fontId="4" fillId="2" borderId="1" xfId="3" applyNumberFormat="1" applyFont="1" applyFill="1" applyBorder="1" applyAlignment="1">
      <alignment horizontal="center"/>
    </xf>
    <xf numFmtId="169" fontId="4" fillId="2" borderId="11" xfId="2" applyNumberFormat="1" applyFont="1" applyFill="1" applyBorder="1" applyAlignment="1">
      <alignment horizontal="center"/>
    </xf>
    <xf numFmtId="168" fontId="4" fillId="0" borderId="1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0" xfId="0" applyFont="1" applyFill="1" applyBorder="1"/>
    <xf numFmtId="168" fontId="6" fillId="2" borderId="0" xfId="0" applyNumberFormat="1" applyFont="1" applyFill="1" applyBorder="1" applyAlignment="1">
      <alignment horizontal="center"/>
    </xf>
    <xf numFmtId="10" fontId="6" fillId="2" borderId="0" xfId="3" applyNumberFormat="1" applyFont="1" applyFill="1" applyBorder="1" applyAlignment="1">
      <alignment horizontal="center"/>
    </xf>
    <xf numFmtId="170" fontId="6" fillId="2" borderId="0" xfId="2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4" fillId="2" borderId="6" xfId="0" applyFont="1" applyFill="1" applyBorder="1"/>
    <xf numFmtId="168" fontId="4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6" fillId="2" borderId="9" xfId="3" applyNumberFormat="1" applyFont="1" applyFill="1" applyBorder="1" applyAlignment="1">
      <alignment horizontal="center"/>
    </xf>
    <xf numFmtId="43" fontId="4" fillId="0" borderId="0" xfId="1" applyNumberFormat="1" applyFont="1" applyAlignment="1">
      <alignment horizontal="center"/>
    </xf>
    <xf numFmtId="166" fontId="0" fillId="0" borderId="0" xfId="1" applyNumberFormat="1" applyFont="1"/>
    <xf numFmtId="165" fontId="0" fillId="0" borderId="0" xfId="1" applyFont="1"/>
    <xf numFmtId="0" fontId="4" fillId="2" borderId="4" xfId="0" applyFont="1" applyFill="1" applyBorder="1" applyAlignment="1">
      <alignment horizontal="left"/>
    </xf>
    <xf numFmtId="0" fontId="0" fillId="0" borderId="0" xfId="0" applyFill="1"/>
    <xf numFmtId="0" fontId="12" fillId="0" borderId="0" xfId="0" applyFont="1"/>
    <xf numFmtId="0" fontId="11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Border="1"/>
    <xf numFmtId="0" fontId="13" fillId="2" borderId="17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13" fillId="2" borderId="0" xfId="0" applyFont="1" applyFill="1" applyBorder="1"/>
    <xf numFmtId="0" fontId="16" fillId="2" borderId="0" xfId="5" applyFill="1" applyBorder="1" applyAlignment="1" applyProtection="1"/>
    <xf numFmtId="0" fontId="5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left"/>
    </xf>
    <xf numFmtId="0" fontId="5" fillId="2" borderId="16" xfId="0" applyFont="1" applyFill="1" applyBorder="1"/>
    <xf numFmtId="0" fontId="0" fillId="0" borderId="0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174" fontId="5" fillId="0" borderId="0" xfId="0" quotePrefix="1" applyNumberFormat="1" applyFont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5" fillId="3" borderId="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wrapText="1"/>
    </xf>
    <xf numFmtId="166" fontId="0" fillId="3" borderId="0" xfId="1" applyNumberFormat="1" applyFont="1" applyFill="1"/>
    <xf numFmtId="0" fontId="0" fillId="0" borderId="16" xfId="0" applyBorder="1"/>
    <xf numFmtId="165" fontId="5" fillId="0" borderId="0" xfId="1" applyFont="1" applyBorder="1" applyAlignment="1">
      <alignment horizontal="center"/>
    </xf>
    <xf numFmtId="0" fontId="16" fillId="0" borderId="0" xfId="5" applyAlignment="1" applyProtection="1"/>
    <xf numFmtId="0" fontId="5" fillId="2" borderId="0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/>
    </xf>
    <xf numFmtId="177" fontId="0" fillId="0" borderId="0" xfId="3" applyNumberFormat="1" applyFont="1"/>
    <xf numFmtId="0" fontId="2" fillId="4" borderId="11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6" fillId="2" borderId="12" xfId="0" applyFont="1" applyFill="1" applyBorder="1"/>
    <xf numFmtId="168" fontId="6" fillId="2" borderId="12" xfId="0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left"/>
    </xf>
    <xf numFmtId="168" fontId="4" fillId="2" borderId="4" xfId="0" applyNumberFormat="1" applyFont="1" applyFill="1" applyBorder="1" applyAlignment="1">
      <alignment horizontal="left"/>
    </xf>
    <xf numFmtId="166" fontId="4" fillId="2" borderId="4" xfId="1" applyNumberFormat="1" applyFont="1" applyFill="1" applyBorder="1" applyAlignment="1">
      <alignment horizontal="center"/>
    </xf>
    <xf numFmtId="169" fontId="6" fillId="2" borderId="6" xfId="2" applyNumberFormat="1" applyFont="1" applyFill="1" applyBorder="1" applyAlignment="1">
      <alignment horizontal="center"/>
    </xf>
    <xf numFmtId="9" fontId="4" fillId="2" borderId="10" xfId="3" applyNumberFormat="1" applyFont="1" applyFill="1" applyBorder="1" applyAlignment="1">
      <alignment horizontal="center"/>
    </xf>
    <xf numFmtId="9" fontId="4" fillId="2" borderId="11" xfId="3" applyFont="1" applyFill="1" applyBorder="1" applyAlignment="1">
      <alignment horizontal="center"/>
    </xf>
    <xf numFmtId="9" fontId="4" fillId="2" borderId="11" xfId="3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9" fontId="4" fillId="2" borderId="0" xfId="3" applyFont="1" applyFill="1" applyBorder="1" applyAlignment="1">
      <alignment horizontal="center"/>
    </xf>
    <xf numFmtId="168" fontId="4" fillId="2" borderId="2" xfId="0" applyNumberFormat="1" applyFont="1" applyFill="1" applyBorder="1" applyAlignment="1">
      <alignment horizontal="center"/>
    </xf>
    <xf numFmtId="9" fontId="4" fillId="2" borderId="3" xfId="3" applyFont="1" applyFill="1" applyBorder="1" applyAlignment="1">
      <alignment horizontal="center"/>
    </xf>
    <xf numFmtId="9" fontId="4" fillId="2" borderId="5" xfId="3" applyFont="1" applyFill="1" applyBorder="1" applyAlignment="1">
      <alignment horizontal="center"/>
    </xf>
    <xf numFmtId="168" fontId="4" fillId="2" borderId="7" xfId="0" applyNumberFormat="1" applyFont="1" applyFill="1" applyBorder="1" applyAlignment="1">
      <alignment horizontal="center"/>
    </xf>
    <xf numFmtId="9" fontId="4" fillId="2" borderId="12" xfId="3" applyNumberFormat="1" applyFont="1" applyFill="1" applyBorder="1" applyAlignment="1">
      <alignment horizontal="center"/>
    </xf>
    <xf numFmtId="9" fontId="4" fillId="2" borderId="10" xfId="3" applyFont="1" applyFill="1" applyBorder="1" applyAlignment="1">
      <alignment horizontal="center"/>
    </xf>
    <xf numFmtId="9" fontId="4" fillId="2" borderId="12" xfId="3" applyFont="1" applyFill="1" applyBorder="1" applyAlignment="1">
      <alignment horizontal="center"/>
    </xf>
    <xf numFmtId="9" fontId="4" fillId="0" borderId="10" xfId="3" applyFont="1" applyBorder="1" applyAlignment="1">
      <alignment horizontal="center"/>
    </xf>
    <xf numFmtId="9" fontId="4" fillId="2" borderId="2" xfId="3" applyFont="1" applyFill="1" applyBorder="1" applyAlignment="1">
      <alignment horizontal="center"/>
    </xf>
    <xf numFmtId="9" fontId="4" fillId="2" borderId="4" xfId="3" applyFont="1" applyFill="1" applyBorder="1" applyAlignment="1">
      <alignment horizontal="center"/>
    </xf>
    <xf numFmtId="167" fontId="3" fillId="0" borderId="5" xfId="0" applyNumberFormat="1" applyFont="1" applyBorder="1"/>
    <xf numFmtId="9" fontId="4" fillId="2" borderId="11" xfId="3" applyFont="1" applyFill="1" applyBorder="1" applyAlignment="1">
      <alignment horizontal="left"/>
    </xf>
    <xf numFmtId="9" fontId="4" fillId="2" borderId="10" xfId="3" applyFont="1" applyFill="1" applyBorder="1" applyAlignment="1">
      <alignment horizontal="left"/>
    </xf>
    <xf numFmtId="9" fontId="4" fillId="2" borderId="12" xfId="3" applyFont="1" applyFill="1" applyBorder="1" applyAlignment="1">
      <alignment horizontal="left"/>
    </xf>
    <xf numFmtId="0" fontId="0" fillId="0" borderId="0" xfId="0" applyAlignment="1" applyProtection="1">
      <protection locked="0"/>
    </xf>
    <xf numFmtId="168" fontId="4" fillId="2" borderId="11" xfId="0" applyNumberFormat="1" applyFont="1" applyFill="1" applyBorder="1" applyAlignment="1">
      <alignment horizontal="left"/>
    </xf>
    <xf numFmtId="168" fontId="4" fillId="2" borderId="10" xfId="0" applyNumberFormat="1" applyFont="1" applyFill="1" applyBorder="1" applyAlignment="1">
      <alignment horizontal="left"/>
    </xf>
    <xf numFmtId="168" fontId="4" fillId="2" borderId="12" xfId="0" applyNumberFormat="1" applyFont="1" applyFill="1" applyBorder="1" applyAlignment="1">
      <alignment horizontal="left"/>
    </xf>
    <xf numFmtId="166" fontId="0" fillId="5" borderId="5" xfId="1" applyNumberFormat="1" applyFont="1" applyFill="1" applyBorder="1"/>
    <xf numFmtId="167" fontId="0" fillId="5" borderId="5" xfId="3" applyNumberFormat="1" applyFont="1" applyFill="1" applyBorder="1"/>
    <xf numFmtId="167" fontId="0" fillId="5" borderId="8" xfId="3" applyNumberFormat="1" applyFont="1" applyFill="1" applyBorder="1"/>
    <xf numFmtId="0" fontId="13" fillId="0" borderId="0" xfId="0" applyFont="1" applyFill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</cellXfs>
  <cellStyles count="7">
    <cellStyle name="Hyperkobling" xfId="5" builtinId="8"/>
    <cellStyle name="Input" xfId="6"/>
    <cellStyle name="Komma" xfId="1" builtinId="3"/>
    <cellStyle name="Normal" xfId="0" builtinId="0"/>
    <cellStyle name="Normal 2" xfId="4"/>
    <cellStyle name="Prosent" xfId="3" builtinId="5"/>
    <cellStyle name="Valuta" xfId="2" builtinId="4"/>
  </cellStyles>
  <dxfs count="0"/>
  <tableStyles count="0" defaultTableStyle="TableStyleMedium2" defaultPivotStyle="PivotStyleLight16"/>
  <colors>
    <mruColors>
      <color rgb="FF000050"/>
      <color rgb="FF000046"/>
      <color rgb="FF0000D0"/>
      <color rgb="FF000066"/>
      <color rgb="FF003399"/>
      <color rgb="FF000068"/>
      <color rgb="FF000076"/>
      <color rgb="FF00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47625</xdr:rowOff>
    </xdr:from>
    <xdr:to>
      <xdr:col>9</xdr:col>
      <xdr:colOff>346198</xdr:colOff>
      <xdr:row>2</xdr:row>
      <xdr:rowOff>72278</xdr:rowOff>
    </xdr:to>
    <xdr:pic>
      <xdr:nvPicPr>
        <xdr:cNvPr id="3" name="Bild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47625"/>
          <a:ext cx="1365373" cy="310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761472</xdr:colOff>
      <xdr:row>0</xdr:row>
      <xdr:rowOff>66675</xdr:rowOff>
    </xdr:from>
    <xdr:to>
      <xdr:col>5</xdr:col>
      <xdr:colOff>905404</xdr:colOff>
      <xdr:row>2</xdr:row>
      <xdr:rowOff>85725</xdr:rowOff>
    </xdr:to>
    <xdr:pic>
      <xdr:nvPicPr>
        <xdr:cNvPr id="4" name="Bild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7060" y="66675"/>
          <a:ext cx="1365373" cy="310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areBank%201%20Boligkreditt\2.%20N&#230;ringskreditt\Rapportering\Ratingrapporter\201209\Report\Moodys%20Covered%20Bonds%20Input%20Template_20120930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areBank%201%20Boligkreditt\2.%20N&#230;ringskreditt\Rapportering\Ratingrapporter\201309\Report\2013-Q3%20SB1%20N&#230;ringskreditt%20Data%20Ta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Chart1"/>
      <sheetName val="Commercial PbyP"/>
      <sheetName val="PublicSector"/>
      <sheetName val="Substitute Collateral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>
        <row r="71">
          <cell r="E71" t="str">
            <v>Performing always</v>
          </cell>
        </row>
        <row r="72">
          <cell r="E72" t="str">
            <v>Currently performing</v>
          </cell>
        </row>
        <row r="73">
          <cell r="E73" t="str">
            <v>Not performing arrears &lt; 2 mts (and not BPI or Fce)</v>
          </cell>
        </row>
        <row r="74">
          <cell r="E74" t="str">
            <v>Not performing arrears ≥2 mts - &lt; 6 mts (and not BPI or Fce)</v>
          </cell>
        </row>
        <row r="75">
          <cell r="E75" t="str">
            <v>≥6-&lt;12 (and not BPI or Fce)</v>
          </cell>
        </row>
        <row r="76">
          <cell r="E76" t="str">
            <v>&gt;12 (and not BPI or Fce)</v>
          </cell>
        </row>
        <row r="77">
          <cell r="E77" t="str">
            <v>Bankruptcy proceedings initialted ("BPI") (and not Fce)</v>
          </cell>
        </row>
        <row r="78">
          <cell r="E78" t="str">
            <v>Foreclosure ("Fce")</v>
          </cell>
        </row>
        <row r="193">
          <cell r="A193" t="str">
            <v>Australia</v>
          </cell>
        </row>
        <row r="194">
          <cell r="A194" t="str">
            <v>Austria</v>
          </cell>
        </row>
        <row r="195">
          <cell r="A195" t="str">
            <v>Belgium</v>
          </cell>
        </row>
        <row r="196">
          <cell r="A196" t="str">
            <v>Canada</v>
          </cell>
        </row>
        <row r="197">
          <cell r="A197" t="str">
            <v>Denmark</v>
          </cell>
        </row>
        <row r="198">
          <cell r="A198" t="str">
            <v>France</v>
          </cell>
        </row>
        <row r="199">
          <cell r="A199" t="str">
            <v>Germany</v>
          </cell>
        </row>
        <row r="200">
          <cell r="A200" t="str">
            <v>Greece</v>
          </cell>
        </row>
        <row r="201">
          <cell r="A201" t="str">
            <v>Hungary</v>
          </cell>
        </row>
        <row r="202">
          <cell r="A202" t="str">
            <v>Ireland</v>
          </cell>
        </row>
        <row r="203">
          <cell r="A203" t="str">
            <v>Italy</v>
          </cell>
        </row>
        <row r="204">
          <cell r="A204" t="str">
            <v>Japan</v>
          </cell>
        </row>
        <row r="205">
          <cell r="A205" t="str">
            <v>Netherlands</v>
          </cell>
        </row>
        <row r="206">
          <cell r="A206" t="str">
            <v>Norway</v>
          </cell>
        </row>
        <row r="207">
          <cell r="A207" t="str">
            <v>Poland</v>
          </cell>
        </row>
        <row r="208">
          <cell r="A208" t="str">
            <v>Portugal</v>
          </cell>
        </row>
        <row r="209">
          <cell r="A209" t="str">
            <v>Finland</v>
          </cell>
        </row>
        <row r="210">
          <cell r="A210" t="str">
            <v>Spain</v>
          </cell>
        </row>
        <row r="211">
          <cell r="A211" t="str">
            <v>Sweden</v>
          </cell>
        </row>
        <row r="212">
          <cell r="A212" t="str">
            <v>Switzerland</v>
          </cell>
        </row>
        <row r="213">
          <cell r="A213" t="str">
            <v>UK</v>
          </cell>
        </row>
        <row r="214">
          <cell r="A214" t="str">
            <v>Iceland</v>
          </cell>
        </row>
        <row r="215">
          <cell r="A215" t="str">
            <v>Supranational</v>
          </cell>
        </row>
        <row r="216">
          <cell r="A216" t="str">
            <v>Others - EEA</v>
          </cell>
        </row>
        <row r="217">
          <cell r="A217" t="str">
            <v>Others - Non EEA</v>
          </cell>
        </row>
        <row r="218">
          <cell r="A218" t="str">
            <v>Other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Chart1"/>
      <sheetName val="Commercial PbyP"/>
      <sheetName val="PublicSector"/>
      <sheetName val="Substitute Collateral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 t="str">
            <v>EUR</v>
          </cell>
        </row>
        <row r="7">
          <cell r="B7" t="str">
            <v>USD</v>
          </cell>
        </row>
        <row r="8">
          <cell r="B8" t="str">
            <v>GBP</v>
          </cell>
        </row>
        <row r="9">
          <cell r="B9" t="str">
            <v>AUD</v>
          </cell>
        </row>
        <row r="10">
          <cell r="B10" t="str">
            <v>BGN (Bulgaria)</v>
          </cell>
        </row>
        <row r="11">
          <cell r="B11" t="str">
            <v>CAD (Canada)</v>
          </cell>
        </row>
        <row r="12">
          <cell r="B12" t="str">
            <v>CHF</v>
          </cell>
        </row>
        <row r="13">
          <cell r="B13" t="str">
            <v>CZK (Czech Rep.)</v>
          </cell>
        </row>
        <row r="14">
          <cell r="B14" t="str">
            <v>DKK (Denmark)</v>
          </cell>
        </row>
        <row r="15">
          <cell r="B15" t="str">
            <v>EEK (Estonia)</v>
          </cell>
        </row>
        <row r="16">
          <cell r="B16" t="str">
            <v>HRK (Croatia)</v>
          </cell>
        </row>
        <row r="17">
          <cell r="B17" t="str">
            <v>HUF (Hungary)</v>
          </cell>
        </row>
        <row r="18">
          <cell r="B18" t="str">
            <v>ISK (Iceland)</v>
          </cell>
        </row>
        <row r="19">
          <cell r="B19" t="str">
            <v>JPY</v>
          </cell>
        </row>
        <row r="20">
          <cell r="B20" t="str">
            <v>LTL (Lithuania)</v>
          </cell>
        </row>
        <row r="21">
          <cell r="B21" t="str">
            <v>LVL (Latvia)</v>
          </cell>
        </row>
        <row r="22">
          <cell r="B22" t="str">
            <v>NOK (Norway)</v>
          </cell>
        </row>
        <row r="23">
          <cell r="B23" t="str">
            <v>PLN (Poland)</v>
          </cell>
        </row>
        <row r="24">
          <cell r="B24" t="str">
            <v>RON (Romania)</v>
          </cell>
        </row>
        <row r="25">
          <cell r="B25" t="str">
            <v>RUB (Russia)</v>
          </cell>
        </row>
        <row r="26">
          <cell r="B26" t="str">
            <v>SEK (Sweden)</v>
          </cell>
        </row>
        <row r="27">
          <cell r="B27" t="str">
            <v>TRY (Turkey)</v>
          </cell>
        </row>
        <row r="28">
          <cell r="B28" t="str">
            <v>ZAR (South Africa)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ivind.hegelstad@sparebank1.no" TargetMode="External"/><Relationship Id="rId2" Type="http://schemas.openxmlformats.org/officeDocument/2006/relationships/hyperlink" Target="../../Temporary%20Internet%20Files/Content.IE5/201306/SB1NK%20Investor%20Report%20Q2-2013.xlsx" TargetMode="External"/><Relationship Id="rId1" Type="http://schemas.openxmlformats.org/officeDocument/2006/relationships/hyperlink" Target="../../Temporary%20Internet%20Files/Content.IE5/201306/SB1NK%20Investor%20Report%20Q2-2013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one.sondresen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topLeftCell="A4" zoomScaleNormal="100" workbookViewId="0">
      <selection activeCell="J33" sqref="J33"/>
    </sheetView>
  </sheetViews>
  <sheetFormatPr baseColWidth="10" defaultColWidth="9.140625" defaultRowHeight="15" x14ac:dyDescent="0.25"/>
  <cols>
    <col min="1" max="1" width="2.85546875" customWidth="1"/>
    <col min="2" max="2" width="18.85546875" customWidth="1"/>
    <col min="3" max="7" width="16.5703125" customWidth="1"/>
    <col min="8" max="8" width="15.7109375" style="5" customWidth="1"/>
    <col min="9" max="9" width="16.5703125" customWidth="1"/>
    <col min="10" max="10" width="11.7109375" style="72" bestFit="1" customWidth="1"/>
    <col min="11" max="11" width="16.28515625" bestFit="1" customWidth="1"/>
  </cols>
  <sheetData>
    <row r="1" spans="1:13" ht="11.2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12"/>
    </row>
    <row r="2" spans="1:13" ht="11.2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12"/>
    </row>
    <row r="3" spans="1:13" ht="11.25" customHeight="1" x14ac:dyDescent="0.25">
      <c r="A3" s="100"/>
      <c r="B3" s="101"/>
      <c r="C3" s="101"/>
      <c r="D3" s="101"/>
      <c r="E3" s="101"/>
      <c r="F3" s="101"/>
      <c r="G3" s="101"/>
      <c r="H3" s="102"/>
      <c r="I3" s="100"/>
      <c r="J3" s="100"/>
    </row>
    <row r="4" spans="1:13" x14ac:dyDescent="0.25">
      <c r="A4" s="75"/>
      <c r="B4" s="78"/>
      <c r="C4" s="78"/>
      <c r="D4" s="78"/>
      <c r="E4" s="78" t="s">
        <v>73</v>
      </c>
      <c r="F4" s="78"/>
      <c r="G4" s="78" t="s">
        <v>73</v>
      </c>
      <c r="H4" s="85"/>
      <c r="I4" s="75"/>
      <c r="J4"/>
    </row>
    <row r="5" spans="1:13" x14ac:dyDescent="0.25">
      <c r="B5" s="78"/>
      <c r="C5" s="78"/>
      <c r="D5" s="78"/>
      <c r="E5" s="79"/>
      <c r="F5" s="79"/>
      <c r="G5" s="79"/>
      <c r="H5" s="80"/>
      <c r="J5"/>
    </row>
    <row r="6" spans="1:13" x14ac:dyDescent="0.25">
      <c r="B6" s="153" t="s">
        <v>0</v>
      </c>
      <c r="C6" s="153"/>
      <c r="D6" s="153"/>
      <c r="E6" s="153"/>
      <c r="F6" s="153"/>
      <c r="G6" s="153"/>
      <c r="H6" s="153"/>
      <c r="I6" s="153"/>
      <c r="J6"/>
    </row>
    <row r="7" spans="1:13" x14ac:dyDescent="0.25">
      <c r="B7" s="153" t="s">
        <v>140</v>
      </c>
      <c r="C7" s="153"/>
      <c r="D7" s="153"/>
      <c r="E7" s="153"/>
      <c r="F7" s="153"/>
      <c r="G7" s="153"/>
      <c r="H7" s="153"/>
      <c r="I7" s="153"/>
      <c r="J7"/>
    </row>
    <row r="8" spans="1:13" ht="15.75" thickBot="1" x14ac:dyDescent="0.3">
      <c r="B8" s="154" t="s">
        <v>74</v>
      </c>
      <c r="C8" s="154"/>
      <c r="D8" s="154"/>
      <c r="E8" s="154"/>
      <c r="F8" s="154"/>
      <c r="G8" s="154"/>
      <c r="H8" s="154"/>
      <c r="I8" s="154"/>
      <c r="J8" s="113"/>
    </row>
    <row r="9" spans="1:13" x14ac:dyDescent="0.25">
      <c r="B9" s="81"/>
      <c r="C9" s="81"/>
      <c r="D9" s="81"/>
      <c r="E9" s="81"/>
      <c r="F9" s="81"/>
      <c r="G9" s="81"/>
      <c r="H9" s="81"/>
      <c r="I9" s="81"/>
      <c r="J9"/>
    </row>
    <row r="10" spans="1:13" x14ac:dyDescent="0.25">
      <c r="B10" s="109" t="s">
        <v>75</v>
      </c>
      <c r="C10" s="110" t="s">
        <v>96</v>
      </c>
      <c r="D10" s="110" t="s">
        <v>76</v>
      </c>
      <c r="E10" s="111" t="s">
        <v>91</v>
      </c>
      <c r="F10" s="110" t="s">
        <v>77</v>
      </c>
      <c r="G10" s="110" t="s">
        <v>78</v>
      </c>
      <c r="H10" s="110" t="s">
        <v>79</v>
      </c>
      <c r="I10" s="110" t="s">
        <v>68</v>
      </c>
      <c r="J10" s="110" t="s">
        <v>128</v>
      </c>
    </row>
    <row r="11" spans="1:13" x14ac:dyDescent="0.25">
      <c r="B11" s="84"/>
      <c r="C11" s="82"/>
      <c r="D11" s="82"/>
      <c r="I11" s="83"/>
      <c r="J11"/>
    </row>
    <row r="12" spans="1:13" x14ac:dyDescent="0.25">
      <c r="B12" s="93" t="s">
        <v>101</v>
      </c>
      <c r="C12" s="114" t="s">
        <v>135</v>
      </c>
      <c r="D12" s="99">
        <v>41557</v>
      </c>
      <c r="E12" s="99">
        <v>43383</v>
      </c>
      <c r="F12" s="82" t="s">
        <v>126</v>
      </c>
      <c r="G12" s="82" t="s">
        <v>88</v>
      </c>
      <c r="H12" s="83" t="s">
        <v>81</v>
      </c>
      <c r="I12" s="83" t="s">
        <v>99</v>
      </c>
      <c r="J12">
        <v>0.92</v>
      </c>
      <c r="K12" s="73"/>
      <c r="M12" s="146"/>
    </row>
    <row r="13" spans="1:13" x14ac:dyDescent="0.25">
      <c r="B13" s="93" t="s">
        <v>100</v>
      </c>
      <c r="C13" s="114" t="s">
        <v>136</v>
      </c>
      <c r="D13" s="99">
        <v>41597</v>
      </c>
      <c r="E13" s="99">
        <v>43635</v>
      </c>
      <c r="F13" s="82" t="s">
        <v>126</v>
      </c>
      <c r="G13" s="82" t="s">
        <v>88</v>
      </c>
      <c r="H13" s="83" t="s">
        <v>81</v>
      </c>
      <c r="I13" s="83" t="s">
        <v>98</v>
      </c>
      <c r="J13"/>
      <c r="K13" s="73"/>
      <c r="M13" s="146"/>
    </row>
    <row r="14" spans="1:13" x14ac:dyDescent="0.25">
      <c r="B14" s="93" t="s">
        <v>83</v>
      </c>
      <c r="C14" s="114" t="s">
        <v>121</v>
      </c>
      <c r="D14" s="99">
        <v>41011</v>
      </c>
      <c r="E14" s="99">
        <v>43636</v>
      </c>
      <c r="F14" s="82" t="s">
        <v>126</v>
      </c>
      <c r="G14" s="82" t="s">
        <v>51</v>
      </c>
      <c r="H14" s="83" t="s">
        <v>80</v>
      </c>
      <c r="I14" s="83" t="s">
        <v>69</v>
      </c>
      <c r="J14"/>
      <c r="K14" s="73"/>
      <c r="M14" s="146"/>
    </row>
    <row r="15" spans="1:13" x14ac:dyDescent="0.25">
      <c r="B15" s="93" t="s">
        <v>109</v>
      </c>
      <c r="C15" s="114" t="s">
        <v>122</v>
      </c>
      <c r="D15" s="99">
        <v>41781</v>
      </c>
      <c r="E15" s="99">
        <v>43999</v>
      </c>
      <c r="F15" s="82" t="s">
        <v>126</v>
      </c>
      <c r="G15" s="82" t="s">
        <v>88</v>
      </c>
      <c r="H15" s="82" t="s">
        <v>81</v>
      </c>
      <c r="I15" s="83" t="s">
        <v>107</v>
      </c>
      <c r="J15"/>
      <c r="K15" s="73"/>
      <c r="M15" s="146"/>
    </row>
    <row r="16" spans="1:13" x14ac:dyDescent="0.25">
      <c r="B16" s="93" t="s">
        <v>84</v>
      </c>
      <c r="C16" s="114" t="s">
        <v>125</v>
      </c>
      <c r="D16" s="99">
        <v>41357</v>
      </c>
      <c r="E16" s="99">
        <v>44363</v>
      </c>
      <c r="F16" s="82" t="s">
        <v>126</v>
      </c>
      <c r="G16" s="82" t="s">
        <v>51</v>
      </c>
      <c r="H16" s="82" t="s">
        <v>80</v>
      </c>
      <c r="I16" s="83" t="s">
        <v>70</v>
      </c>
      <c r="J16"/>
      <c r="K16" s="73"/>
      <c r="M16" s="146"/>
    </row>
    <row r="17" spans="2:13" x14ac:dyDescent="0.25">
      <c r="B17" s="93" t="s">
        <v>112</v>
      </c>
      <c r="C17" s="114" t="s">
        <v>108</v>
      </c>
      <c r="D17" s="99">
        <v>41883</v>
      </c>
      <c r="E17" s="99">
        <v>44560</v>
      </c>
      <c r="F17" s="82" t="s">
        <v>126</v>
      </c>
      <c r="G17" s="82" t="s">
        <v>51</v>
      </c>
      <c r="H17" s="82" t="s">
        <v>80</v>
      </c>
      <c r="I17" s="83" t="s">
        <v>111</v>
      </c>
      <c r="J17">
        <v>8.15</v>
      </c>
      <c r="K17" s="73"/>
      <c r="M17" s="146"/>
    </row>
    <row r="18" spans="2:13" x14ac:dyDescent="0.25">
      <c r="B18" s="93" t="s">
        <v>85</v>
      </c>
      <c r="C18" s="114" t="s">
        <v>123</v>
      </c>
      <c r="D18" s="99">
        <v>41318</v>
      </c>
      <c r="E18" s="99">
        <v>45098</v>
      </c>
      <c r="F18" s="82" t="s">
        <v>126</v>
      </c>
      <c r="G18" s="82" t="s">
        <v>51</v>
      </c>
      <c r="H18" s="82" t="s">
        <v>80</v>
      </c>
      <c r="I18" s="83" t="s">
        <v>71</v>
      </c>
      <c r="J18"/>
      <c r="K18" s="73"/>
      <c r="M18" s="146"/>
    </row>
    <row r="19" spans="2:13" x14ac:dyDescent="0.25">
      <c r="B19" s="93" t="s">
        <v>86</v>
      </c>
      <c r="C19" s="114" t="s">
        <v>139</v>
      </c>
      <c r="D19" s="99">
        <v>41389</v>
      </c>
      <c r="E19" s="99">
        <v>45826</v>
      </c>
      <c r="F19" s="82" t="s">
        <v>126</v>
      </c>
      <c r="G19" s="82" t="s">
        <v>51</v>
      </c>
      <c r="H19" s="82" t="s">
        <v>80</v>
      </c>
      <c r="I19" s="83" t="s">
        <v>89</v>
      </c>
      <c r="J19"/>
      <c r="K19" s="73"/>
      <c r="M19" s="146"/>
    </row>
    <row r="20" spans="2:13" x14ac:dyDescent="0.25">
      <c r="B20" s="93" t="s">
        <v>87</v>
      </c>
      <c r="C20" s="98" t="s">
        <v>124</v>
      </c>
      <c r="D20" s="99">
        <v>41416</v>
      </c>
      <c r="E20" s="99">
        <v>46895</v>
      </c>
      <c r="F20" s="82" t="s">
        <v>126</v>
      </c>
      <c r="G20" s="82" t="s">
        <v>51</v>
      </c>
      <c r="H20" s="82" t="s">
        <v>80</v>
      </c>
      <c r="I20" s="83" t="s">
        <v>90</v>
      </c>
      <c r="J20"/>
      <c r="K20" s="73"/>
      <c r="M20" s="146"/>
    </row>
    <row r="21" spans="2:13" x14ac:dyDescent="0.25">
      <c r="B21" s="93" t="s">
        <v>144</v>
      </c>
      <c r="C21" s="98" t="s">
        <v>145</v>
      </c>
      <c r="D21" s="99">
        <v>43257</v>
      </c>
      <c r="E21" s="99">
        <v>44727</v>
      </c>
      <c r="F21" s="82" t="s">
        <v>126</v>
      </c>
      <c r="G21" s="82" t="s">
        <v>88</v>
      </c>
      <c r="H21" s="82" t="s">
        <v>81</v>
      </c>
      <c r="I21" s="83" t="s">
        <v>146</v>
      </c>
      <c r="J21"/>
      <c r="K21" s="73"/>
      <c r="M21" s="146"/>
    </row>
    <row r="22" spans="2:13" ht="15.75" thickBot="1" x14ac:dyDescent="0.3">
      <c r="B22" s="94"/>
      <c r="C22" s="95"/>
      <c r="D22" s="96"/>
      <c r="E22" s="96"/>
      <c r="F22" s="95"/>
      <c r="G22" s="95"/>
      <c r="H22" s="95"/>
      <c r="I22" s="97"/>
      <c r="J22" s="113"/>
      <c r="M22" s="146"/>
    </row>
    <row r="23" spans="2:13" x14ac:dyDescent="0.25">
      <c r="B23" s="86"/>
      <c r="C23" s="87"/>
      <c r="D23" s="87"/>
      <c r="E23" s="87"/>
      <c r="F23" s="87"/>
      <c r="G23" s="87"/>
      <c r="H23" s="87"/>
      <c r="I23" s="87"/>
      <c r="J23"/>
      <c r="M23" s="146"/>
    </row>
    <row r="24" spans="2:13" x14ac:dyDescent="0.25">
      <c r="B24" s="88" t="s">
        <v>106</v>
      </c>
      <c r="C24" s="87"/>
      <c r="D24" s="88" t="s">
        <v>106</v>
      </c>
      <c r="E24" s="87"/>
      <c r="F24" s="87"/>
      <c r="G24" s="87"/>
      <c r="H24" s="87"/>
      <c r="I24" s="87"/>
      <c r="J24"/>
    </row>
    <row r="25" spans="2:13" ht="36.75" x14ac:dyDescent="0.25">
      <c r="B25" s="116" t="s">
        <v>118</v>
      </c>
      <c r="C25" s="87"/>
      <c r="D25" s="87" t="s">
        <v>127</v>
      </c>
      <c r="E25" s="87"/>
      <c r="F25" s="87"/>
      <c r="G25" s="87"/>
      <c r="H25" s="87"/>
      <c r="I25" s="87"/>
      <c r="J25"/>
    </row>
    <row r="26" spans="2:13" x14ac:dyDescent="0.25">
      <c r="B26" s="89" t="s">
        <v>82</v>
      </c>
      <c r="C26" s="87"/>
      <c r="D26" s="89" t="s">
        <v>82</v>
      </c>
      <c r="E26" s="87"/>
      <c r="F26" s="87"/>
      <c r="G26" s="87"/>
      <c r="H26" s="87"/>
      <c r="I26" s="87"/>
      <c r="J26"/>
    </row>
    <row r="27" spans="2:13" ht="42.75" customHeight="1" x14ac:dyDescent="0.25">
      <c r="B27" s="115" t="s">
        <v>117</v>
      </c>
      <c r="C27" s="87"/>
      <c r="D27" s="89" t="s">
        <v>119</v>
      </c>
      <c r="E27" s="90"/>
      <c r="F27" s="90"/>
      <c r="G27" s="90"/>
      <c r="H27" s="90"/>
      <c r="J27"/>
    </row>
    <row r="28" spans="2:13" x14ac:dyDescent="0.25">
      <c r="B28" t="s">
        <v>116</v>
      </c>
      <c r="C28" s="87"/>
      <c r="D28" s="91" t="s">
        <v>120</v>
      </c>
      <c r="E28" s="87"/>
      <c r="F28" s="90"/>
      <c r="G28" s="90"/>
      <c r="H28" s="90"/>
      <c r="I28" s="90"/>
      <c r="J28"/>
    </row>
    <row r="29" spans="2:13" ht="15.75" thickBot="1" x14ac:dyDescent="0.3">
      <c r="B29" s="92"/>
      <c r="C29" s="92"/>
      <c r="D29" s="92"/>
      <c r="E29" s="92"/>
      <c r="F29" s="92"/>
      <c r="G29" s="92"/>
      <c r="H29" s="92"/>
      <c r="I29" s="92"/>
      <c r="J29" s="113"/>
    </row>
    <row r="30" spans="2:13" x14ac:dyDescent="0.25">
      <c r="B30" s="5"/>
      <c r="C30" s="5"/>
      <c r="D30" s="5"/>
      <c r="E30" s="5"/>
      <c r="F30" s="5"/>
      <c r="G30" s="5"/>
      <c r="I30" s="5"/>
      <c r="J30"/>
    </row>
    <row r="31" spans="2:13" x14ac:dyDescent="0.25">
      <c r="H31"/>
      <c r="J31"/>
    </row>
    <row r="32" spans="2:13" x14ac:dyDescent="0.25">
      <c r="H32"/>
    </row>
    <row r="36" spans="2:2" x14ac:dyDescent="0.25">
      <c r="B36" s="77"/>
    </row>
    <row r="40" spans="2:2" x14ac:dyDescent="0.25">
      <c r="B40" s="115"/>
    </row>
  </sheetData>
  <sortState ref="B12:I22">
    <sortCondition ref="D12:D22"/>
  </sortState>
  <mergeCells count="3">
    <mergeCell ref="B6:I6"/>
    <mergeCell ref="B7:I7"/>
    <mergeCell ref="B8:I8"/>
  </mergeCells>
  <hyperlinks>
    <hyperlink ref="B26" r:id="rId1"/>
    <hyperlink ref="D26" r:id="rId2"/>
    <hyperlink ref="B27" r:id="rId3" display="mailto:eivind.hegelstad@sparebank1.no"/>
    <hyperlink ref="D27" r:id="rId4"/>
  </hyperlinks>
  <pageMargins left="0.70866141732283472" right="0.70866141732283472" top="0" bottom="0.74803149606299213" header="0.31496062992125984" footer="0.31496062992125984"/>
  <pageSetup paperSize="9" scale="86" orientation="landscape" verticalDpi="14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showGridLines="0" tabSelected="1" view="pageBreakPreview" topLeftCell="A112" zoomScale="85" zoomScaleNormal="100" zoomScaleSheetLayoutView="85" workbookViewId="0">
      <selection activeCell="J33" sqref="J33"/>
    </sheetView>
  </sheetViews>
  <sheetFormatPr baseColWidth="10" defaultRowHeight="15" x14ac:dyDescent="0.25"/>
  <cols>
    <col min="1" max="1" width="2.28515625" customWidth="1"/>
    <col min="2" max="2" width="58.28515625" bestFit="1" customWidth="1"/>
    <col min="3" max="3" width="11.7109375" customWidth="1"/>
    <col min="4" max="4" width="30" customWidth="1"/>
    <col min="5" max="5" width="18.28515625" bestFit="1" customWidth="1"/>
    <col min="6" max="6" width="19.28515625" bestFit="1" customWidth="1"/>
    <col min="7" max="7" width="2.42578125" customWidth="1"/>
  </cols>
  <sheetData>
    <row r="1" spans="1:7" ht="11.25" customHeight="1" x14ac:dyDescent="0.25">
      <c r="A1" s="100"/>
      <c r="B1" s="100"/>
      <c r="C1" s="100"/>
      <c r="D1" s="100"/>
      <c r="E1" s="100"/>
      <c r="F1" s="100"/>
      <c r="G1" s="100"/>
    </row>
    <row r="2" spans="1:7" ht="11.25" customHeight="1" x14ac:dyDescent="0.25">
      <c r="A2" s="100"/>
      <c r="B2" s="100"/>
      <c r="C2" s="100"/>
      <c r="D2" s="100"/>
      <c r="E2" s="100"/>
      <c r="F2" s="100"/>
      <c r="G2" s="100"/>
    </row>
    <row r="3" spans="1:7" ht="11.25" customHeight="1" x14ac:dyDescent="0.25">
      <c r="A3" s="100"/>
      <c r="B3" s="100"/>
      <c r="C3" s="100"/>
      <c r="D3" s="100"/>
      <c r="E3" s="100"/>
      <c r="F3" s="100"/>
      <c r="G3" s="100"/>
    </row>
    <row r="4" spans="1:7" s="75" customFormat="1" ht="11.25" customHeight="1" x14ac:dyDescent="0.25"/>
    <row r="5" spans="1:7" s="75" customFormat="1" ht="11.25" customHeight="1" x14ac:dyDescent="0.25"/>
    <row r="7" spans="1:7" ht="15.75" x14ac:dyDescent="0.25">
      <c r="B7" s="76" t="s">
        <v>0</v>
      </c>
    </row>
    <row r="9" spans="1:7" x14ac:dyDescent="0.25">
      <c r="B9" s="77" t="s">
        <v>1</v>
      </c>
      <c r="D9" s="77" t="s">
        <v>142</v>
      </c>
    </row>
    <row r="11" spans="1:7" x14ac:dyDescent="0.25">
      <c r="B11" s="77" t="s">
        <v>143</v>
      </c>
    </row>
    <row r="13" spans="1:7" x14ac:dyDescent="0.25">
      <c r="B13" s="103" t="s">
        <v>2</v>
      </c>
      <c r="C13" s="104"/>
      <c r="D13" s="105"/>
    </row>
    <row r="14" spans="1:7" x14ac:dyDescent="0.25">
      <c r="B14" s="1" t="s">
        <v>3</v>
      </c>
      <c r="C14" s="2"/>
      <c r="D14" s="3">
        <v>9751331319.4599991</v>
      </c>
    </row>
    <row r="15" spans="1:7" x14ac:dyDescent="0.25">
      <c r="B15" s="4" t="s">
        <v>4</v>
      </c>
      <c r="C15" s="5"/>
      <c r="D15" s="6">
        <v>274</v>
      </c>
    </row>
    <row r="16" spans="1:7" x14ac:dyDescent="0.25">
      <c r="B16" s="4" t="s">
        <v>105</v>
      </c>
      <c r="C16" s="5"/>
      <c r="D16" s="6">
        <v>221</v>
      </c>
    </row>
    <row r="17" spans="2:6" x14ac:dyDescent="0.25">
      <c r="B17" s="4" t="s">
        <v>5</v>
      </c>
      <c r="C17" s="5"/>
      <c r="D17" s="7">
        <v>35588800.435985401</v>
      </c>
    </row>
    <row r="18" spans="2:6" x14ac:dyDescent="0.25">
      <c r="B18" s="4" t="s">
        <v>6</v>
      </c>
      <c r="C18" s="5"/>
      <c r="D18" s="8">
        <v>0.46017472642588603</v>
      </c>
    </row>
    <row r="19" spans="2:6" x14ac:dyDescent="0.25">
      <c r="B19" s="4" t="s">
        <v>94</v>
      </c>
      <c r="C19" s="5"/>
      <c r="D19" s="9">
        <v>4.4288367928473882</v>
      </c>
    </row>
    <row r="20" spans="2:6" x14ac:dyDescent="0.25">
      <c r="B20" s="4" t="s">
        <v>7</v>
      </c>
      <c r="C20" s="5"/>
      <c r="D20" s="142">
        <v>3.2564679507555087E-2</v>
      </c>
    </row>
    <row r="21" spans="2:6" x14ac:dyDescent="0.25">
      <c r="B21" s="4" t="s">
        <v>92</v>
      </c>
      <c r="C21" s="5"/>
      <c r="D21" s="9">
        <v>14.277194830482317</v>
      </c>
    </row>
    <row r="22" spans="2:6" x14ac:dyDescent="0.25">
      <c r="B22" s="4" t="s">
        <v>93</v>
      </c>
      <c r="C22" s="5"/>
      <c r="D22" s="9">
        <v>3.41</v>
      </c>
    </row>
    <row r="23" spans="2:6" x14ac:dyDescent="0.25">
      <c r="B23" s="4" t="s">
        <v>8</v>
      </c>
      <c r="C23" s="5"/>
      <c r="D23" s="150">
        <v>12312850213</v>
      </c>
    </row>
    <row r="24" spans="2:6" x14ac:dyDescent="0.25">
      <c r="B24" s="4" t="s">
        <v>9</v>
      </c>
      <c r="C24" s="5"/>
      <c r="D24" s="150">
        <v>10284215491</v>
      </c>
      <c r="E24" s="118"/>
    </row>
    <row r="25" spans="2:6" x14ac:dyDescent="0.25">
      <c r="B25" s="4" t="s">
        <v>10</v>
      </c>
      <c r="C25" s="5"/>
      <c r="D25" s="151">
        <v>0.18</v>
      </c>
    </row>
    <row r="26" spans="2:6" x14ac:dyDescent="0.25">
      <c r="B26" s="10" t="s">
        <v>11</v>
      </c>
      <c r="C26" s="11"/>
      <c r="D26" s="152">
        <v>1.1973</v>
      </c>
    </row>
    <row r="27" spans="2:6" x14ac:dyDescent="0.25">
      <c r="D27" s="12"/>
    </row>
    <row r="29" spans="2:6" x14ac:dyDescent="0.25">
      <c r="B29" s="106" t="s">
        <v>12</v>
      </c>
      <c r="C29" s="107" t="s">
        <v>13</v>
      </c>
      <c r="D29" s="107" t="s">
        <v>14</v>
      </c>
      <c r="E29" s="107" t="s">
        <v>15</v>
      </c>
      <c r="F29" s="107" t="s">
        <v>16</v>
      </c>
    </row>
    <row r="30" spans="2:6" x14ac:dyDescent="0.25">
      <c r="B30" s="13" t="s">
        <v>17</v>
      </c>
      <c r="C30" s="14"/>
      <c r="D30" s="56"/>
      <c r="E30" s="15"/>
      <c r="F30" s="16"/>
    </row>
    <row r="31" spans="2:6" x14ac:dyDescent="0.25">
      <c r="B31" s="13" t="s">
        <v>18</v>
      </c>
      <c r="C31" s="17">
        <v>0</v>
      </c>
      <c r="D31" s="141">
        <v>0</v>
      </c>
      <c r="E31" s="18">
        <v>0</v>
      </c>
      <c r="F31" s="137">
        <v>0</v>
      </c>
    </row>
    <row r="32" spans="2:6" x14ac:dyDescent="0.25">
      <c r="B32" s="13" t="s">
        <v>19</v>
      </c>
      <c r="C32" s="17">
        <v>0</v>
      </c>
      <c r="D32" s="141">
        <v>0</v>
      </c>
      <c r="E32" s="18">
        <v>0</v>
      </c>
      <c r="F32" s="137">
        <v>0</v>
      </c>
    </row>
    <row r="33" spans="2:6" x14ac:dyDescent="0.25">
      <c r="B33" s="13" t="s">
        <v>20</v>
      </c>
      <c r="C33" s="17">
        <v>0</v>
      </c>
      <c r="D33" s="141">
        <v>0</v>
      </c>
      <c r="E33" s="18">
        <v>0</v>
      </c>
      <c r="F33" s="137">
        <v>0</v>
      </c>
    </row>
    <row r="34" spans="2:6" x14ac:dyDescent="0.25">
      <c r="B34" s="13" t="s">
        <v>21</v>
      </c>
      <c r="C34" s="20">
        <v>0</v>
      </c>
      <c r="D34" s="138">
        <v>0</v>
      </c>
      <c r="E34" s="18">
        <v>0</v>
      </c>
      <c r="F34" s="137">
        <v>0</v>
      </c>
    </row>
    <row r="35" spans="2:6" x14ac:dyDescent="0.25">
      <c r="B35" s="22" t="s">
        <v>22</v>
      </c>
      <c r="C35" s="23">
        <v>0</v>
      </c>
      <c r="D35" s="24">
        <v>0</v>
      </c>
      <c r="E35" s="25">
        <v>0</v>
      </c>
      <c r="F35" s="70">
        <v>0</v>
      </c>
    </row>
    <row r="36" spans="2:6" x14ac:dyDescent="0.25">
      <c r="C36" s="26"/>
      <c r="D36" s="27"/>
      <c r="E36" s="27"/>
      <c r="F36" s="26"/>
    </row>
    <row r="37" spans="2:6" x14ac:dyDescent="0.25">
      <c r="B37" s="26"/>
      <c r="C37" s="26"/>
      <c r="D37" s="27"/>
      <c r="E37" s="27"/>
      <c r="F37" s="26"/>
    </row>
    <row r="38" spans="2:6" x14ac:dyDescent="0.25">
      <c r="B38" s="26"/>
      <c r="C38" s="26"/>
      <c r="D38" s="27"/>
      <c r="E38" s="27"/>
      <c r="F38" s="26"/>
    </row>
    <row r="39" spans="2:6" x14ac:dyDescent="0.25">
      <c r="B39" s="26"/>
      <c r="C39" s="26"/>
      <c r="D39" s="27"/>
      <c r="E39" s="27"/>
      <c r="F39" s="26"/>
    </row>
    <row r="40" spans="2:6" x14ac:dyDescent="0.25">
      <c r="B40" s="106" t="s">
        <v>23</v>
      </c>
      <c r="C40" s="107" t="s">
        <v>13</v>
      </c>
      <c r="D40" s="107" t="s">
        <v>14</v>
      </c>
      <c r="E40" s="107" t="s">
        <v>15</v>
      </c>
      <c r="F40" s="107" t="s">
        <v>16</v>
      </c>
    </row>
    <row r="41" spans="2:6" x14ac:dyDescent="0.25">
      <c r="B41" s="28" t="s">
        <v>24</v>
      </c>
      <c r="C41" s="125">
        <v>122</v>
      </c>
      <c r="D41" s="141">
        <v>0.44525547445255476</v>
      </c>
      <c r="E41" s="18">
        <v>1566409571.4400001</v>
      </c>
      <c r="F41" s="141">
        <v>0.1606354578798932</v>
      </c>
    </row>
    <row r="42" spans="2:6" x14ac:dyDescent="0.25">
      <c r="B42" s="30" t="s">
        <v>25</v>
      </c>
      <c r="C42" s="125">
        <v>29</v>
      </c>
      <c r="D42" s="141">
        <v>0.10583941605839416</v>
      </c>
      <c r="E42" s="18">
        <v>1192182947.28</v>
      </c>
      <c r="F42" s="141">
        <v>0.12225848022421822</v>
      </c>
    </row>
    <row r="43" spans="2:6" x14ac:dyDescent="0.25">
      <c r="B43" s="30" t="s">
        <v>26</v>
      </c>
      <c r="C43" s="125">
        <v>42</v>
      </c>
      <c r="D43" s="141">
        <v>0.15328467153284672</v>
      </c>
      <c r="E43" s="18">
        <v>1932653530.3199999</v>
      </c>
      <c r="F43" s="141">
        <v>0.19819381241442885</v>
      </c>
    </row>
    <row r="44" spans="2:6" x14ac:dyDescent="0.25">
      <c r="B44" s="30" t="s">
        <v>27</v>
      </c>
      <c r="C44" s="125">
        <v>74</v>
      </c>
      <c r="D44" s="141">
        <v>0.27007299270072993</v>
      </c>
      <c r="E44" s="18">
        <v>4753730270.4200001</v>
      </c>
      <c r="F44" s="141">
        <v>0.48749551365702626</v>
      </c>
    </row>
    <row r="45" spans="2:6" x14ac:dyDescent="0.25">
      <c r="B45" s="30" t="s">
        <v>28</v>
      </c>
      <c r="C45" s="125">
        <v>6</v>
      </c>
      <c r="D45" s="141">
        <v>2.1897810218978103E-2</v>
      </c>
      <c r="E45" s="18">
        <v>216355000</v>
      </c>
      <c r="F45" s="141">
        <v>2.218722684237347E-2</v>
      </c>
    </row>
    <row r="46" spans="2:6" x14ac:dyDescent="0.25">
      <c r="B46" s="30" t="s">
        <v>72</v>
      </c>
      <c r="C46" s="125">
        <v>1</v>
      </c>
      <c r="D46" s="141">
        <v>3.6496350364963502E-3</v>
      </c>
      <c r="E46" s="18">
        <v>90000000</v>
      </c>
      <c r="F46" s="141">
        <v>9.2295089820600973E-3</v>
      </c>
    </row>
    <row r="47" spans="2:6" x14ac:dyDescent="0.25">
      <c r="B47" s="31" t="s">
        <v>22</v>
      </c>
      <c r="C47" s="32">
        <f>SUM(C41:C46)</f>
        <v>274</v>
      </c>
      <c r="D47" s="33">
        <v>1</v>
      </c>
      <c r="E47" s="25">
        <f>SUM(E41:E46)</f>
        <v>9751331319.4599991</v>
      </c>
      <c r="F47" s="34">
        <v>0.99999999999999989</v>
      </c>
    </row>
    <row r="48" spans="2:6" x14ac:dyDescent="0.25">
      <c r="B48" s="26"/>
      <c r="C48" s="26"/>
      <c r="D48" s="27"/>
      <c r="E48" s="27"/>
      <c r="F48" s="26"/>
    </row>
    <row r="49" spans="2:6" x14ac:dyDescent="0.25">
      <c r="B49" s="119" t="s">
        <v>29</v>
      </c>
      <c r="C49" s="120" t="s">
        <v>13</v>
      </c>
      <c r="D49" s="120" t="s">
        <v>14</v>
      </c>
      <c r="E49" s="120" t="s">
        <v>15</v>
      </c>
      <c r="F49" s="120" t="s">
        <v>16</v>
      </c>
    </row>
    <row r="50" spans="2:6" x14ac:dyDescent="0.25">
      <c r="B50" s="123" t="s">
        <v>58</v>
      </c>
      <c r="C50" s="37">
        <v>72</v>
      </c>
      <c r="D50" s="140">
        <v>0.26277372262773724</v>
      </c>
      <c r="E50" s="57">
        <v>3376233454.52</v>
      </c>
      <c r="F50" s="133">
        <v>0.34623307771137923</v>
      </c>
    </row>
    <row r="51" spans="2:6" x14ac:dyDescent="0.25">
      <c r="B51" s="124" t="s">
        <v>57</v>
      </c>
      <c r="C51" s="17">
        <v>31</v>
      </c>
      <c r="D51" s="131">
        <v>0.11313868613138686</v>
      </c>
      <c r="E51" s="18">
        <v>1552037599</v>
      </c>
      <c r="F51" s="134">
        <v>0.15916161067183876</v>
      </c>
    </row>
    <row r="52" spans="2:6" x14ac:dyDescent="0.25">
      <c r="B52" s="124" t="s">
        <v>134</v>
      </c>
      <c r="C52" s="17">
        <v>52</v>
      </c>
      <c r="D52" s="131">
        <v>0.18978102189781021</v>
      </c>
      <c r="E52" s="18">
        <v>989476281</v>
      </c>
      <c r="F52" s="134">
        <v>0.10147089136694357</v>
      </c>
    </row>
    <row r="53" spans="2:6" x14ac:dyDescent="0.25">
      <c r="B53" s="124" t="s">
        <v>65</v>
      </c>
      <c r="C53" s="17">
        <v>47</v>
      </c>
      <c r="D53" s="131">
        <v>0.17153284671532848</v>
      </c>
      <c r="E53" s="18">
        <v>804988008</v>
      </c>
      <c r="F53" s="134">
        <v>8.2551600558740723E-2</v>
      </c>
    </row>
    <row r="54" spans="2:6" x14ac:dyDescent="0.25">
      <c r="B54" s="124" t="s">
        <v>61</v>
      </c>
      <c r="C54" s="17">
        <v>21</v>
      </c>
      <c r="D54" s="131">
        <v>7.6642335766423361E-2</v>
      </c>
      <c r="E54" s="18">
        <v>658238052.00999999</v>
      </c>
      <c r="F54" s="134">
        <v>6.7502377926222629E-2</v>
      </c>
    </row>
    <row r="55" spans="2:6" x14ac:dyDescent="0.25">
      <c r="B55" s="124" t="s">
        <v>66</v>
      </c>
      <c r="C55" s="17">
        <v>14</v>
      </c>
      <c r="D55" s="131">
        <v>5.1094890510948905E-2</v>
      </c>
      <c r="E55" s="18">
        <v>612982541</v>
      </c>
      <c r="F55" s="134">
        <v>6.2861420755616904E-2</v>
      </c>
    </row>
    <row r="56" spans="2:6" x14ac:dyDescent="0.25">
      <c r="B56" s="124" t="s">
        <v>67</v>
      </c>
      <c r="C56" s="17">
        <v>13</v>
      </c>
      <c r="D56" s="131">
        <v>4.7445255474452552E-2</v>
      </c>
      <c r="E56" s="18">
        <v>523470612.60000002</v>
      </c>
      <c r="F56" s="134">
        <v>5.3681963564846683E-2</v>
      </c>
    </row>
    <row r="57" spans="2:6" x14ac:dyDescent="0.25">
      <c r="B57" s="124" t="s">
        <v>63</v>
      </c>
      <c r="C57" s="17">
        <v>4</v>
      </c>
      <c r="D57" s="131">
        <v>1.4598540145985401E-2</v>
      </c>
      <c r="E57" s="18">
        <v>329200000</v>
      </c>
      <c r="F57" s="134">
        <v>3.3759492854379819E-2</v>
      </c>
    </row>
    <row r="58" spans="2:6" x14ac:dyDescent="0.25">
      <c r="B58" s="124" t="s">
        <v>131</v>
      </c>
      <c r="C58" s="17">
        <v>7</v>
      </c>
      <c r="D58" s="131">
        <v>2.5547445255474453E-2</v>
      </c>
      <c r="E58" s="18">
        <v>289984908.32999998</v>
      </c>
      <c r="F58" s="134">
        <v>2.9737981289928987E-2</v>
      </c>
    </row>
    <row r="59" spans="2:6" x14ac:dyDescent="0.25">
      <c r="B59" s="124" t="s">
        <v>141</v>
      </c>
      <c r="C59" s="17">
        <v>3</v>
      </c>
      <c r="D59" s="131">
        <v>1.0948905109489052E-2</v>
      </c>
      <c r="E59" s="18">
        <v>189044266</v>
      </c>
      <c r="F59" s="134">
        <v>1.938650834504398E-2</v>
      </c>
    </row>
    <row r="60" spans="2:6" x14ac:dyDescent="0.25">
      <c r="B60" s="124" t="s">
        <v>62</v>
      </c>
      <c r="C60" s="17">
        <v>3</v>
      </c>
      <c r="D60" s="131">
        <v>1.0948905109489052E-2</v>
      </c>
      <c r="E60" s="18">
        <v>155201804</v>
      </c>
      <c r="F60" s="134">
        <v>1.5915960489443673E-2</v>
      </c>
    </row>
    <row r="61" spans="2:6" x14ac:dyDescent="0.25">
      <c r="B61" s="124" t="s">
        <v>97</v>
      </c>
      <c r="C61" s="17">
        <v>2</v>
      </c>
      <c r="D61" s="131">
        <v>7.2992700729927005E-3</v>
      </c>
      <c r="E61" s="18">
        <v>144000000</v>
      </c>
      <c r="F61" s="134">
        <v>1.4767214371296156E-2</v>
      </c>
    </row>
    <row r="62" spans="2:6" x14ac:dyDescent="0.25">
      <c r="B62" s="124" t="s">
        <v>64</v>
      </c>
      <c r="C62" s="17">
        <v>2</v>
      </c>
      <c r="D62" s="131">
        <v>7.2992700729927005E-3</v>
      </c>
      <c r="E62" s="18">
        <v>95590000</v>
      </c>
      <c r="F62" s="134">
        <v>9.8027640399458299E-3</v>
      </c>
    </row>
    <row r="63" spans="2:6" x14ac:dyDescent="0.25">
      <c r="B63" s="124" t="s">
        <v>60</v>
      </c>
      <c r="C63" s="17">
        <v>1</v>
      </c>
      <c r="D63" s="131">
        <v>3.6496350364963502E-3</v>
      </c>
      <c r="E63" s="18">
        <v>26967500</v>
      </c>
      <c r="F63" s="134">
        <v>2.7655198163745076E-3</v>
      </c>
    </row>
    <row r="64" spans="2:6" x14ac:dyDescent="0.25">
      <c r="B64" s="124" t="s">
        <v>59</v>
      </c>
      <c r="C64" s="17">
        <v>2</v>
      </c>
      <c r="D64" s="131">
        <v>7.2992700729927005E-3</v>
      </c>
      <c r="E64" s="18">
        <v>3916293</v>
      </c>
      <c r="F64" s="134">
        <v>4.0161623799865647E-4</v>
      </c>
    </row>
    <row r="65" spans="2:6" x14ac:dyDescent="0.25">
      <c r="B65" s="121" t="s">
        <v>22</v>
      </c>
      <c r="C65" s="126">
        <f>SUM(C50:C63)</f>
        <v>272</v>
      </c>
      <c r="D65" s="51">
        <v>0.99999999999999989</v>
      </c>
      <c r="E65" s="126">
        <f>SUM(E50:E64)</f>
        <v>9751331319.460001</v>
      </c>
      <c r="F65" s="51">
        <v>0.99999999999999978</v>
      </c>
    </row>
    <row r="66" spans="2:6" x14ac:dyDescent="0.25">
      <c r="B66" s="39"/>
      <c r="C66" s="26"/>
      <c r="D66" s="40"/>
      <c r="E66" s="41"/>
      <c r="F66" s="26"/>
    </row>
    <row r="67" spans="2:6" x14ac:dyDescent="0.25">
      <c r="B67" s="39"/>
      <c r="C67" s="26"/>
      <c r="D67" s="40"/>
      <c r="E67" s="41"/>
      <c r="F67" s="26"/>
    </row>
    <row r="68" spans="2:6" x14ac:dyDescent="0.25">
      <c r="B68" s="39"/>
      <c r="C68" s="26"/>
      <c r="D68" s="40"/>
      <c r="E68" s="41"/>
      <c r="F68" s="26"/>
    </row>
    <row r="69" spans="2:6" x14ac:dyDescent="0.25">
      <c r="B69" s="42"/>
      <c r="C69" s="35"/>
      <c r="D69" s="43"/>
      <c r="E69" s="44"/>
      <c r="F69" s="26"/>
    </row>
    <row r="70" spans="2:6" x14ac:dyDescent="0.25">
      <c r="B70" s="119" t="s">
        <v>30</v>
      </c>
      <c r="C70" s="120" t="s">
        <v>13</v>
      </c>
      <c r="D70" s="120" t="s">
        <v>14</v>
      </c>
      <c r="E70" s="120" t="s">
        <v>15</v>
      </c>
      <c r="F70" s="120" t="s">
        <v>16</v>
      </c>
    </row>
    <row r="71" spans="2:6" x14ac:dyDescent="0.25">
      <c r="B71" s="147" t="s">
        <v>104</v>
      </c>
      <c r="C71" s="132">
        <v>6</v>
      </c>
      <c r="D71" s="129">
        <v>2.1897810218978103E-2</v>
      </c>
      <c r="E71" s="132">
        <v>417950545</v>
      </c>
      <c r="F71" s="128">
        <v>4.2860870101493476E-2</v>
      </c>
    </row>
    <row r="72" spans="2:6" x14ac:dyDescent="0.25">
      <c r="B72" s="148" t="s">
        <v>129</v>
      </c>
      <c r="C72" s="130">
        <v>27</v>
      </c>
      <c r="D72" s="127">
        <v>9.8540145985401464E-2</v>
      </c>
      <c r="E72" s="130">
        <v>1166490163.0900002</v>
      </c>
      <c r="F72" s="137">
        <v>0.11962368264137671</v>
      </c>
    </row>
    <row r="73" spans="2:6" x14ac:dyDescent="0.25">
      <c r="B73" s="148" t="s">
        <v>103</v>
      </c>
      <c r="C73" s="130">
        <v>26</v>
      </c>
      <c r="D73" s="127">
        <v>9.4890510948905105E-2</v>
      </c>
      <c r="E73" s="130">
        <v>1549539246</v>
      </c>
      <c r="F73" s="137">
        <v>0.15890540432235145</v>
      </c>
    </row>
    <row r="74" spans="2:6" x14ac:dyDescent="0.25">
      <c r="B74" s="148" t="s">
        <v>113</v>
      </c>
      <c r="C74" s="130">
        <v>146</v>
      </c>
      <c r="D74" s="127">
        <v>0.53284671532846717</v>
      </c>
      <c r="E74" s="130">
        <v>2030602950.3699999</v>
      </c>
      <c r="F74" s="137">
        <v>0.20823853521597385</v>
      </c>
    </row>
    <row r="75" spans="2:6" x14ac:dyDescent="0.25">
      <c r="B75" s="148" t="s">
        <v>110</v>
      </c>
      <c r="C75" s="130">
        <v>44</v>
      </c>
      <c r="D75" s="127">
        <v>0.16058394160583941</v>
      </c>
      <c r="E75" s="130">
        <v>3364211468</v>
      </c>
      <c r="F75" s="137">
        <v>0.34500022179395096</v>
      </c>
    </row>
    <row r="76" spans="2:6" x14ac:dyDescent="0.25">
      <c r="B76" s="149" t="s">
        <v>114</v>
      </c>
      <c r="C76" s="135">
        <v>25</v>
      </c>
      <c r="D76" s="136">
        <v>9.1240875912408759E-2</v>
      </c>
      <c r="E76" s="135">
        <v>1222536947</v>
      </c>
      <c r="F76" s="138">
        <v>0.12537128592485366</v>
      </c>
    </row>
    <row r="77" spans="2:6" x14ac:dyDescent="0.25">
      <c r="B77" s="121" t="s">
        <v>22</v>
      </c>
      <c r="C77" s="122">
        <f>SUM(C71:C76)</f>
        <v>274</v>
      </c>
      <c r="D77" s="51">
        <v>0.99999999999999989</v>
      </c>
      <c r="E77" s="52">
        <f>SUM(E71:E76)</f>
        <v>9751331319.4599991</v>
      </c>
      <c r="F77" s="51">
        <v>1.0000000000000002</v>
      </c>
    </row>
    <row r="78" spans="2:6" x14ac:dyDescent="0.25">
      <c r="B78" s="45"/>
      <c r="C78" s="45"/>
      <c r="D78" s="45"/>
      <c r="E78" s="46"/>
      <c r="F78" s="26"/>
    </row>
    <row r="79" spans="2:6" x14ac:dyDescent="0.25">
      <c r="B79" s="45"/>
      <c r="C79" s="45"/>
      <c r="D79" s="45"/>
      <c r="E79" s="46"/>
      <c r="F79" s="26"/>
    </row>
    <row r="80" spans="2:6" x14ac:dyDescent="0.25">
      <c r="B80" s="106" t="s">
        <v>32</v>
      </c>
      <c r="C80" s="120" t="s">
        <v>13</v>
      </c>
      <c r="D80" s="120" t="s">
        <v>14</v>
      </c>
      <c r="E80" s="120" t="s">
        <v>15</v>
      </c>
      <c r="F80" s="120" t="s">
        <v>16</v>
      </c>
    </row>
    <row r="81" spans="2:6" x14ac:dyDescent="0.25">
      <c r="B81" s="143" t="s">
        <v>132</v>
      </c>
      <c r="C81" s="14">
        <v>106</v>
      </c>
      <c r="D81" s="128">
        <v>0.38686131386861311</v>
      </c>
      <c r="E81" s="132">
        <v>4660365620.3299999</v>
      </c>
      <c r="F81" s="128">
        <v>0.4779209594724424</v>
      </c>
    </row>
    <row r="82" spans="2:6" x14ac:dyDescent="0.25">
      <c r="B82" s="144" t="s">
        <v>137</v>
      </c>
      <c r="C82" s="29">
        <v>122</v>
      </c>
      <c r="D82" s="137">
        <v>0.44525547445255476</v>
      </c>
      <c r="E82" s="130">
        <v>1572842571.04</v>
      </c>
      <c r="F82" s="137">
        <v>0.16129516263089083</v>
      </c>
    </row>
    <row r="83" spans="2:6" x14ac:dyDescent="0.25">
      <c r="B83" s="144" t="s">
        <v>133</v>
      </c>
      <c r="C83" s="29">
        <v>22</v>
      </c>
      <c r="D83" s="137">
        <v>8.0291970802919707E-2</v>
      </c>
      <c r="E83" s="130">
        <v>1704663332</v>
      </c>
      <c r="F83" s="137">
        <v>0.17481339482313882</v>
      </c>
    </row>
    <row r="84" spans="2:6" x14ac:dyDescent="0.25">
      <c r="B84" s="145" t="s">
        <v>138</v>
      </c>
      <c r="C84" s="68">
        <v>24</v>
      </c>
      <c r="D84" s="138">
        <v>8.7591240875912413E-2</v>
      </c>
      <c r="E84" s="135">
        <v>1813459796.0900002</v>
      </c>
      <c r="F84" s="138">
        <v>0.18597048307352809</v>
      </c>
    </row>
    <row r="85" spans="2:6" x14ac:dyDescent="0.25">
      <c r="B85" s="31" t="s">
        <v>22</v>
      </c>
      <c r="C85" s="122">
        <f>SUM(C81:C84)</f>
        <v>274</v>
      </c>
      <c r="D85" s="51">
        <f>+D81+D82+D83+D84</f>
        <v>1</v>
      </c>
      <c r="E85" s="52">
        <f>SUM(E81:E84)</f>
        <v>9751331319.4599991</v>
      </c>
      <c r="F85" s="51">
        <v>0.99999999999999989</v>
      </c>
    </row>
    <row r="86" spans="2:6" x14ac:dyDescent="0.25">
      <c r="B86" s="54"/>
      <c r="C86" s="54"/>
      <c r="D86" s="54"/>
      <c r="E86" s="55"/>
      <c r="F86" s="26"/>
    </row>
    <row r="87" spans="2:6" x14ac:dyDescent="0.25">
      <c r="B87" s="45"/>
      <c r="C87" s="45"/>
      <c r="D87" s="45"/>
      <c r="E87" s="46"/>
      <c r="F87" s="26"/>
    </row>
    <row r="88" spans="2:6" x14ac:dyDescent="0.25">
      <c r="B88" s="106" t="s">
        <v>33</v>
      </c>
      <c r="C88" s="107" t="s">
        <v>13</v>
      </c>
      <c r="D88" s="107" t="s">
        <v>14</v>
      </c>
      <c r="E88" s="107" t="s">
        <v>15</v>
      </c>
      <c r="F88" s="107" t="s">
        <v>16</v>
      </c>
    </row>
    <row r="89" spans="2:6" x14ac:dyDescent="0.25">
      <c r="B89" s="30" t="s">
        <v>34</v>
      </c>
      <c r="C89" s="58">
        <v>35</v>
      </c>
      <c r="D89" s="139">
        <v>0.12773722627737227</v>
      </c>
      <c r="E89" s="18">
        <v>2436669217.0900002</v>
      </c>
      <c r="F89" s="139">
        <v>0.24988067139379441</v>
      </c>
    </row>
    <row r="90" spans="2:6" x14ac:dyDescent="0.25">
      <c r="B90" s="30" t="s">
        <v>35</v>
      </c>
      <c r="C90" s="58">
        <v>78</v>
      </c>
      <c r="D90" s="139">
        <v>0.28467153284671531</v>
      </c>
      <c r="E90" s="18">
        <v>3657872943.0800004</v>
      </c>
      <c r="F90" s="139">
        <v>0.37511523537101621</v>
      </c>
    </row>
    <row r="91" spans="2:6" x14ac:dyDescent="0.25">
      <c r="B91" s="30" t="s">
        <v>36</v>
      </c>
      <c r="C91" s="58">
        <v>89</v>
      </c>
      <c r="D91" s="139">
        <v>0.32481751824817517</v>
      </c>
      <c r="E91" s="18">
        <v>2900725194.6799998</v>
      </c>
      <c r="F91" s="139">
        <v>0.29746965820874532</v>
      </c>
    </row>
    <row r="92" spans="2:6" x14ac:dyDescent="0.25">
      <c r="B92" s="30" t="s">
        <v>37</v>
      </c>
      <c r="C92" s="58">
        <v>66</v>
      </c>
      <c r="D92" s="139">
        <v>0.24087591240875914</v>
      </c>
      <c r="E92" s="18">
        <v>746825427.61000013</v>
      </c>
      <c r="F92" s="139">
        <v>7.6587022135081867E-2</v>
      </c>
    </row>
    <row r="93" spans="2:6" x14ac:dyDescent="0.25">
      <c r="B93" s="30" t="s">
        <v>38</v>
      </c>
      <c r="C93" s="58">
        <v>6</v>
      </c>
      <c r="D93" s="139">
        <v>2.1897810218978103E-2</v>
      </c>
      <c r="E93" s="18">
        <v>9238537</v>
      </c>
      <c r="F93" s="139">
        <v>9.474128913621614E-4</v>
      </c>
    </row>
    <row r="94" spans="2:6" x14ac:dyDescent="0.25">
      <c r="B94" s="30" t="s">
        <v>39</v>
      </c>
      <c r="C94" s="58">
        <v>0</v>
      </c>
      <c r="D94" s="139">
        <v>0</v>
      </c>
      <c r="E94" s="18">
        <v>0</v>
      </c>
      <c r="F94" s="139">
        <v>0</v>
      </c>
    </row>
    <row r="95" spans="2:6" x14ac:dyDescent="0.25">
      <c r="B95" s="31" t="s">
        <v>22</v>
      </c>
      <c r="C95" s="38">
        <f>SUM(C89:C94)</f>
        <v>274</v>
      </c>
      <c r="D95" s="33">
        <v>1</v>
      </c>
      <c r="E95" s="25">
        <f>SUM(E89:E94)</f>
        <v>9751331319.460001</v>
      </c>
      <c r="F95" s="34">
        <v>1</v>
      </c>
    </row>
    <row r="96" spans="2:6" x14ac:dyDescent="0.25">
      <c r="B96" s="54"/>
      <c r="C96" s="54"/>
      <c r="D96" s="54"/>
      <c r="E96" s="55"/>
      <c r="F96" s="26"/>
    </row>
    <row r="97" spans="2:6" x14ac:dyDescent="0.25">
      <c r="B97" s="54"/>
      <c r="C97" s="54"/>
      <c r="D97" s="54"/>
      <c r="E97" s="55"/>
      <c r="F97" s="26"/>
    </row>
    <row r="98" spans="2:6" x14ac:dyDescent="0.25">
      <c r="B98" s="54"/>
      <c r="C98" s="54"/>
      <c r="D98" s="54"/>
      <c r="E98" s="55"/>
      <c r="F98" s="26"/>
    </row>
    <row r="99" spans="2:6" x14ac:dyDescent="0.25">
      <c r="B99" s="54"/>
      <c r="C99" s="54"/>
      <c r="D99" s="54"/>
      <c r="E99" s="55"/>
      <c r="F99" s="26"/>
    </row>
    <row r="100" spans="2:6" x14ac:dyDescent="0.25">
      <c r="B100" s="106" t="s">
        <v>40</v>
      </c>
      <c r="C100" s="107" t="s">
        <v>13</v>
      </c>
      <c r="D100" s="107" t="s">
        <v>14</v>
      </c>
      <c r="E100" s="107" t="s">
        <v>15</v>
      </c>
      <c r="F100" s="107" t="s">
        <v>16</v>
      </c>
    </row>
    <row r="101" spans="2:6" x14ac:dyDescent="0.25">
      <c r="B101" s="30" t="s">
        <v>34</v>
      </c>
      <c r="C101" s="58">
        <v>18</v>
      </c>
      <c r="D101" s="139">
        <v>6.569343065693431E-2</v>
      </c>
      <c r="E101" s="18">
        <v>917856030</v>
      </c>
      <c r="F101" s="139">
        <v>9.4126227479144703E-2</v>
      </c>
    </row>
    <row r="102" spans="2:6" x14ac:dyDescent="0.25">
      <c r="B102" s="30" t="s">
        <v>35</v>
      </c>
      <c r="C102" s="58">
        <v>25</v>
      </c>
      <c r="D102" s="139">
        <v>9.1240875912408759E-2</v>
      </c>
      <c r="E102" s="18">
        <v>1686268973.0900002</v>
      </c>
      <c r="F102" s="139">
        <v>0.17292705148114906</v>
      </c>
    </row>
    <row r="103" spans="2:6" x14ac:dyDescent="0.25">
      <c r="B103" s="30" t="s">
        <v>36</v>
      </c>
      <c r="C103" s="58">
        <v>47</v>
      </c>
      <c r="D103" s="139">
        <v>0.17153284671532848</v>
      </c>
      <c r="E103" s="18">
        <v>1619572864</v>
      </c>
      <c r="F103" s="139">
        <v>0.16608735883765333</v>
      </c>
    </row>
    <row r="104" spans="2:6" x14ac:dyDescent="0.25">
      <c r="B104" s="30" t="s">
        <v>37</v>
      </c>
      <c r="C104" s="58">
        <v>42</v>
      </c>
      <c r="D104" s="139">
        <v>0.15328467153284672</v>
      </c>
      <c r="E104" s="18">
        <v>1012857807.3099999</v>
      </c>
      <c r="F104" s="139">
        <v>0.10386866922352601</v>
      </c>
    </row>
    <row r="105" spans="2:6" x14ac:dyDescent="0.25">
      <c r="B105" s="30" t="s">
        <v>38</v>
      </c>
      <c r="C105" s="58">
        <v>53</v>
      </c>
      <c r="D105" s="139">
        <v>0.19343065693430658</v>
      </c>
      <c r="E105" s="18">
        <v>1141009597.26</v>
      </c>
      <c r="F105" s="139">
        <v>0.11701064807253274</v>
      </c>
    </row>
    <row r="106" spans="2:6" x14ac:dyDescent="0.25">
      <c r="B106" s="30" t="s">
        <v>41</v>
      </c>
      <c r="C106" s="58">
        <v>45</v>
      </c>
      <c r="D106" s="139">
        <v>0.16423357664233576</v>
      </c>
      <c r="E106" s="18">
        <v>2171856735.71</v>
      </c>
      <c r="F106" s="139">
        <v>0.22272412499981303</v>
      </c>
    </row>
    <row r="107" spans="2:6" x14ac:dyDescent="0.25">
      <c r="B107" s="30" t="s">
        <v>42</v>
      </c>
      <c r="C107" s="58">
        <v>44</v>
      </c>
      <c r="D107" s="139">
        <v>0.16058394160583941</v>
      </c>
      <c r="E107" s="18">
        <v>1201909312.0900002</v>
      </c>
      <c r="F107" s="139">
        <v>0.12325591990618145</v>
      </c>
    </row>
    <row r="108" spans="2:6" x14ac:dyDescent="0.25">
      <c r="B108" s="31" t="s">
        <v>22</v>
      </c>
      <c r="C108" s="38">
        <f>SUM(C101:C107)</f>
        <v>274</v>
      </c>
      <c r="D108" s="33">
        <v>1</v>
      </c>
      <c r="E108" s="25">
        <f>SUM(E101:E107)</f>
        <v>9751331319.4599991</v>
      </c>
      <c r="F108" s="34">
        <v>1</v>
      </c>
    </row>
    <row r="109" spans="2:6" x14ac:dyDescent="0.25">
      <c r="B109" s="54"/>
      <c r="C109" s="54"/>
      <c r="D109" s="54"/>
      <c r="E109" s="55"/>
      <c r="F109" s="26"/>
    </row>
    <row r="110" spans="2:6" x14ac:dyDescent="0.25">
      <c r="B110" s="45"/>
      <c r="C110" s="55"/>
      <c r="D110" s="59"/>
      <c r="E110" s="60"/>
      <c r="F110" s="26"/>
    </row>
    <row r="111" spans="2:6" x14ac:dyDescent="0.25">
      <c r="B111" s="106" t="s">
        <v>43</v>
      </c>
      <c r="C111" s="107" t="s">
        <v>13</v>
      </c>
      <c r="D111" s="107" t="s">
        <v>14</v>
      </c>
      <c r="E111" s="107" t="s">
        <v>15</v>
      </c>
      <c r="F111" s="107" t="s">
        <v>16</v>
      </c>
    </row>
    <row r="112" spans="2:6" x14ac:dyDescent="0.25">
      <c r="B112" s="30" t="s">
        <v>44</v>
      </c>
      <c r="C112" s="58">
        <v>107</v>
      </c>
      <c r="D112" s="139">
        <v>0.39051094890510951</v>
      </c>
      <c r="E112" s="18">
        <v>342553772.31</v>
      </c>
      <c r="F112" s="139">
        <v>3.5128923537485708E-2</v>
      </c>
    </row>
    <row r="113" spans="2:6" x14ac:dyDescent="0.25">
      <c r="B113" s="30" t="s">
        <v>45</v>
      </c>
      <c r="C113" s="58">
        <v>62</v>
      </c>
      <c r="D113" s="139">
        <v>0.22627737226277372</v>
      </c>
      <c r="E113" s="18">
        <v>1163500727.5800002</v>
      </c>
      <c r="F113" s="139">
        <v>0.11931711573147853</v>
      </c>
    </row>
    <row r="114" spans="2:6" x14ac:dyDescent="0.25">
      <c r="B114" s="30" t="s">
        <v>46</v>
      </c>
      <c r="C114" s="58">
        <v>37</v>
      </c>
      <c r="D114" s="139">
        <v>0.13503649635036497</v>
      </c>
      <c r="E114" s="18">
        <v>1519036001.48</v>
      </c>
      <c r="F114" s="139">
        <v>0.15577729355258124</v>
      </c>
    </row>
    <row r="115" spans="2:6" x14ac:dyDescent="0.25">
      <c r="B115" s="30" t="s">
        <v>47</v>
      </c>
      <c r="C115" s="58">
        <v>40</v>
      </c>
      <c r="D115" s="139">
        <v>0.145985401459854</v>
      </c>
      <c r="E115" s="18">
        <v>2807212680</v>
      </c>
      <c r="F115" s="139">
        <v>0.28787994049569993</v>
      </c>
    </row>
    <row r="116" spans="2:6" x14ac:dyDescent="0.25">
      <c r="B116" s="30" t="s">
        <v>48</v>
      </c>
      <c r="C116" s="58">
        <v>25</v>
      </c>
      <c r="D116" s="139">
        <v>9.1240875912408759E-2</v>
      </c>
      <c r="E116" s="18">
        <v>3154228138.0900002</v>
      </c>
      <c r="F116" s="139">
        <v>0.32346641035520385</v>
      </c>
    </row>
    <row r="117" spans="2:6" x14ac:dyDescent="0.25">
      <c r="B117" s="30" t="s">
        <v>49</v>
      </c>
      <c r="C117" s="58">
        <v>3</v>
      </c>
      <c r="D117" s="139">
        <v>1.0948905109489052E-2</v>
      </c>
      <c r="E117" s="18">
        <v>764800000</v>
      </c>
      <c r="F117" s="139">
        <v>7.8430316327550681E-2</v>
      </c>
    </row>
    <row r="118" spans="2:6" x14ac:dyDescent="0.25">
      <c r="B118" s="31" t="s">
        <v>22</v>
      </c>
      <c r="C118" s="38">
        <f>SUM(C112:C117)</f>
        <v>274</v>
      </c>
      <c r="D118" s="33">
        <v>0.99999999999999989</v>
      </c>
      <c r="E118" s="25">
        <f>SUM(E112:E117)</f>
        <v>9751331319.4599991</v>
      </c>
      <c r="F118" s="33">
        <v>0.99999999999999989</v>
      </c>
    </row>
    <row r="119" spans="2:6" x14ac:dyDescent="0.25">
      <c r="B119" s="61"/>
      <c r="C119" s="62"/>
      <c r="D119" s="63"/>
      <c r="E119" s="64"/>
      <c r="F119" s="63"/>
    </row>
    <row r="120" spans="2:6" x14ac:dyDescent="0.25">
      <c r="B120" s="54"/>
      <c r="C120" s="65"/>
      <c r="D120" s="65"/>
      <c r="E120" s="66"/>
      <c r="F120" s="26"/>
    </row>
    <row r="121" spans="2:6" x14ac:dyDescent="0.25">
      <c r="B121" s="106" t="s">
        <v>50</v>
      </c>
      <c r="C121" s="107" t="s">
        <v>13</v>
      </c>
      <c r="D121" s="107" t="s">
        <v>14</v>
      </c>
      <c r="E121" s="107" t="s">
        <v>15</v>
      </c>
      <c r="F121" s="107" t="s">
        <v>16</v>
      </c>
    </row>
    <row r="122" spans="2:6" x14ac:dyDescent="0.25">
      <c r="B122" s="28" t="s">
        <v>51</v>
      </c>
      <c r="C122" s="14"/>
      <c r="D122" s="16"/>
      <c r="E122" s="18"/>
      <c r="F122" s="47"/>
    </row>
    <row r="123" spans="2:6" x14ac:dyDescent="0.25">
      <c r="B123" s="30" t="s">
        <v>52</v>
      </c>
      <c r="C123" s="29">
        <v>274</v>
      </c>
      <c r="D123" s="19">
        <v>1</v>
      </c>
      <c r="E123" s="18">
        <v>9751331319.4599991</v>
      </c>
      <c r="F123" s="48">
        <v>1</v>
      </c>
    </row>
    <row r="124" spans="2:6" x14ac:dyDescent="0.25">
      <c r="B124" s="30" t="s">
        <v>53</v>
      </c>
      <c r="C124" s="29"/>
      <c r="D124" s="19"/>
      <c r="E124" s="18"/>
      <c r="F124" s="48"/>
    </row>
    <row r="125" spans="2:6" x14ac:dyDescent="0.25">
      <c r="B125" s="30" t="s">
        <v>54</v>
      </c>
      <c r="C125" s="29"/>
      <c r="D125" s="19"/>
      <c r="E125" s="18"/>
      <c r="F125" s="48"/>
    </row>
    <row r="126" spans="2:6" x14ac:dyDescent="0.25">
      <c r="B126" s="67" t="s">
        <v>31</v>
      </c>
      <c r="C126" s="68"/>
      <c r="D126" s="21"/>
      <c r="E126" s="49"/>
      <c r="F126" s="50"/>
    </row>
    <row r="127" spans="2:6" x14ac:dyDescent="0.25">
      <c r="B127" s="31" t="s">
        <v>22</v>
      </c>
      <c r="C127" s="23">
        <f>SUM(C123:C126)</f>
        <v>274</v>
      </c>
      <c r="D127" s="51">
        <v>1</v>
      </c>
      <c r="E127" s="52">
        <f>SUM(E122:E126)</f>
        <v>9751331319.4599991</v>
      </c>
      <c r="F127" s="53">
        <v>1</v>
      </c>
    </row>
    <row r="128" spans="2:6" x14ac:dyDescent="0.25">
      <c r="E128" s="69"/>
    </row>
    <row r="129" spans="2:6" x14ac:dyDescent="0.25">
      <c r="E129" s="69"/>
    </row>
    <row r="130" spans="2:6" x14ac:dyDescent="0.25">
      <c r="E130" s="69"/>
    </row>
    <row r="131" spans="2:6" x14ac:dyDescent="0.25">
      <c r="E131" s="69"/>
    </row>
    <row r="132" spans="2:6" x14ac:dyDescent="0.25">
      <c r="B132" s="108" t="s">
        <v>55</v>
      </c>
      <c r="C132" s="157" t="s">
        <v>95</v>
      </c>
      <c r="D132" s="158"/>
      <c r="E132" s="107" t="s">
        <v>15</v>
      </c>
      <c r="F132" s="107" t="s">
        <v>16</v>
      </c>
    </row>
    <row r="133" spans="2:6" x14ac:dyDescent="0.25">
      <c r="B133" s="74">
        <v>1</v>
      </c>
      <c r="C133" s="159" t="s">
        <v>110</v>
      </c>
      <c r="D133" s="160"/>
      <c r="E133" s="18">
        <v>500000000</v>
      </c>
      <c r="F133" s="127">
        <v>4.0865690788635695E-2</v>
      </c>
    </row>
    <row r="134" spans="2:6" x14ac:dyDescent="0.25">
      <c r="B134" s="117">
        <v>2</v>
      </c>
      <c r="C134" s="159" t="s">
        <v>110</v>
      </c>
      <c r="D134" s="160"/>
      <c r="E134" s="18">
        <v>376944394</v>
      </c>
      <c r="F134" s="127">
        <v>3.0808186099427329E-2</v>
      </c>
    </row>
    <row r="135" spans="2:6" x14ac:dyDescent="0.25">
      <c r="B135" s="117">
        <v>3</v>
      </c>
      <c r="C135" s="159" t="s">
        <v>130</v>
      </c>
      <c r="D135" s="160"/>
      <c r="E135" s="18">
        <v>270000000</v>
      </c>
      <c r="F135" s="127">
        <v>2.2067473025863274E-2</v>
      </c>
    </row>
    <row r="136" spans="2:6" x14ac:dyDescent="0.25">
      <c r="B136" s="117">
        <v>4</v>
      </c>
      <c r="C136" s="159" t="s">
        <v>129</v>
      </c>
      <c r="D136" s="160"/>
      <c r="E136" s="18">
        <v>224800000</v>
      </c>
      <c r="F136" s="127">
        <v>1.8373214578570607E-2</v>
      </c>
    </row>
    <row r="137" spans="2:6" x14ac:dyDescent="0.25">
      <c r="B137" s="117">
        <v>5</v>
      </c>
      <c r="C137" s="159" t="s">
        <v>110</v>
      </c>
      <c r="D137" s="160"/>
      <c r="E137" s="18">
        <v>224800000</v>
      </c>
      <c r="F137" s="127">
        <v>1.8373214578570607E-2</v>
      </c>
    </row>
    <row r="138" spans="2:6" x14ac:dyDescent="0.25">
      <c r="B138" s="117">
        <v>6</v>
      </c>
      <c r="C138" s="159" t="s">
        <v>115</v>
      </c>
      <c r="D138" s="160"/>
      <c r="E138" s="18">
        <v>193500000</v>
      </c>
      <c r="F138" s="127">
        <v>1.5815022335202013E-2</v>
      </c>
    </row>
    <row r="139" spans="2:6" x14ac:dyDescent="0.25">
      <c r="B139" s="117">
        <v>7</v>
      </c>
      <c r="C139" s="159" t="s">
        <v>115</v>
      </c>
      <c r="D139" s="160"/>
      <c r="E139" s="18">
        <v>172400000</v>
      </c>
      <c r="F139" s="127">
        <v>1.4090490183921587E-2</v>
      </c>
    </row>
    <row r="140" spans="2:6" x14ac:dyDescent="0.25">
      <c r="B140" s="117">
        <v>8</v>
      </c>
      <c r="C140" s="159" t="s">
        <v>110</v>
      </c>
      <c r="D140" s="160"/>
      <c r="E140" s="18">
        <v>171845950</v>
      </c>
      <c r="F140" s="127">
        <v>1.4045206911958701E-2</v>
      </c>
    </row>
    <row r="141" spans="2:6" x14ac:dyDescent="0.25">
      <c r="B141" s="117">
        <v>9</v>
      </c>
      <c r="C141" s="159" t="s">
        <v>130</v>
      </c>
      <c r="D141" s="160"/>
      <c r="E141" s="18">
        <v>167868788</v>
      </c>
      <c r="F141" s="127">
        <v>1.3720147966942077E-2</v>
      </c>
    </row>
    <row r="142" spans="2:6" x14ac:dyDescent="0.25">
      <c r="B142" s="117">
        <v>10</v>
      </c>
      <c r="C142" s="159" t="s">
        <v>102</v>
      </c>
      <c r="D142" s="160"/>
      <c r="E142" s="18">
        <v>154740000</v>
      </c>
      <c r="F142" s="127">
        <v>1.2647113985266975E-2</v>
      </c>
    </row>
    <row r="143" spans="2:6" x14ac:dyDescent="0.25">
      <c r="B143" s="31" t="s">
        <v>56</v>
      </c>
      <c r="C143" s="155"/>
      <c r="D143" s="156"/>
      <c r="E143" s="25">
        <f>SUM(E133:E142)</f>
        <v>2456899132</v>
      </c>
      <c r="F143" s="33">
        <f>SUM(F133:F142)</f>
        <v>0.20080576045435886</v>
      </c>
    </row>
    <row r="144" spans="2:6" x14ac:dyDescent="0.25">
      <c r="B144" s="39"/>
      <c r="C144" s="26"/>
      <c r="D144" s="36"/>
      <c r="E144" s="41"/>
      <c r="F144" s="26"/>
    </row>
    <row r="145" spans="2:6" x14ac:dyDescent="0.25">
      <c r="B145" s="39"/>
      <c r="C145" s="26"/>
      <c r="D145" s="36"/>
      <c r="E145" s="71"/>
      <c r="F145" s="26"/>
    </row>
  </sheetData>
  <mergeCells count="12">
    <mergeCell ref="C143:D143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2:D142"/>
    <mergeCell ref="C141:D141"/>
  </mergeCells>
  <pageMargins left="0.70866141732283472" right="0.70866141732283472" top="0" bottom="0.74803149606299213" header="0.31496062992125984" footer="0.31496062992125984"/>
  <pageSetup paperSize="9" scale="86" orientation="landscape" r:id="rId1"/>
  <rowBreaks count="4" manualBreakCount="4">
    <brk id="35" max="16383" man="1"/>
    <brk id="66" max="16383" man="1"/>
    <brk id="96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Overview</vt:lpstr>
      <vt:lpstr>Report</vt:lpstr>
      <vt:lpstr>Report!Utskriftsområde</vt:lpstr>
      <vt:lpstr>Report!Utskriftstitler</vt:lpstr>
    </vt:vector>
  </TitlesOfParts>
  <Company>Sparebank 1 Alliansen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c201n24</dc:creator>
  <cp:lastModifiedBy>Jone Øksdal Sondresen</cp:lastModifiedBy>
  <cp:lastPrinted>2018-07-13T11:59:26Z</cp:lastPrinted>
  <dcterms:created xsi:type="dcterms:W3CDTF">2013-05-13T09:47:35Z</dcterms:created>
  <dcterms:modified xsi:type="dcterms:W3CDTF">2018-07-13T12:05:46Z</dcterms:modified>
</cp:coreProperties>
</file>